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tableau 0" sheetId="1" r:id="rId1"/>
    <sheet name="tableau 1" sheetId="2" r:id="rId2"/>
    <sheet name="tableau 2" sheetId="3" r:id="rId3"/>
  </sheets>
  <definedNames/>
  <calcPr fullCalcOnLoad="1"/>
</workbook>
</file>

<file path=xl/sharedStrings.xml><?xml version="1.0" encoding="utf-8"?>
<sst xmlns="http://schemas.openxmlformats.org/spreadsheetml/2006/main" count="623" uniqueCount="262">
  <si>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</si>
  <si>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</si>
  <si>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</si>
  <si>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</si>
  <si>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</si>
  <si>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</si>
  <si>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</si>
  <si>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</si>
  <si>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</si>
  <si>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</si>
  <si>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</si>
  <si>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</si>
  <si>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</si>
  <si>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</si>
  <si>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</si>
  <si>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</si>
  <si>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</si>
  <si>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</si>
  <si>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</si>
  <si>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</si>
  <si>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</si>
  <si>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</si>
  <si>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</si>
  <si>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</si>
  <si>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</si>
  <si>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</si>
  <si>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</si>
  <si>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</si>
  <si>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</si>
  <si>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</si>
  <si>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</si>
  <si>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</si>
  <si>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</si>
  <si>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</si>
  <si>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</si>
  <si>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</si>
  <si>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</si>
  <si>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</si>
  <si>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</si>
  <si>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</si>
  <si>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</si>
  <si>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</si>
  <si>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</si>
  <si>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</si>
  <si>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</si>
  <si>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</si>
  <si>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</si>
  <si>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</si>
  <si>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</si>
  <si>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</si>
  <si>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</si>
  <si>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</si>
  <si>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</si>
  <si>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</si>
  <si>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</si>
  <si>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</si>
  <si>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</si>
  <si>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</si>
  <si>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99</t>
  </si>
  <si>
    <t>01</t>
  </si>
  <si>
    <t>P.119</t>
  </si>
  <si>
    <t>P.1</t>
  </si>
  <si>
    <t>D.211</t>
  </si>
  <si>
    <t>D.1</t>
  </si>
  <si>
    <t>Netto exploitatieoverschot</t>
  </si>
  <si>
    <t>B.1N</t>
  </si>
  <si>
    <t>K.1</t>
  </si>
  <si>
    <t>B.1</t>
  </si>
  <si>
    <t>add.</t>
  </si>
  <si>
    <t>L</t>
  </si>
  <si>
    <t>P51</t>
  </si>
  <si>
    <t>P.51</t>
  </si>
  <si>
    <t>P.52</t>
  </si>
  <si>
    <t>P.31/S14</t>
  </si>
  <si>
    <t>P.31/S15</t>
  </si>
  <si>
    <t>P3./S13</t>
  </si>
  <si>
    <t>B.2N/B3.N</t>
  </si>
  <si>
    <t>D.21*</t>
  </si>
  <si>
    <t>D.31</t>
  </si>
  <si>
    <t>Z</t>
  </si>
  <si>
    <t>Transportmarges</t>
  </si>
  <si>
    <t>P60xA60</t>
  </si>
  <si>
    <t>P60xP60</t>
  </si>
  <si>
    <t>-</t>
  </si>
  <si>
    <t>P.7/S21</t>
  </si>
  <si>
    <t>P.7/S22</t>
  </si>
  <si>
    <t>P.6/S21</t>
  </si>
  <si>
    <t>P.6/S22</t>
  </si>
  <si>
    <t>D.29</t>
  </si>
  <si>
    <t>-D.39</t>
  </si>
  <si>
    <t>Produits de la culture et de l'élevage</t>
  </si>
  <si>
    <t>Produits sylvicoles</t>
  </si>
  <si>
    <t>Produits de la pêche et de l'aquaculture</t>
  </si>
  <si>
    <t>Houille, lignite et tourbe</t>
  </si>
  <si>
    <t>Hydrocarbures naturels</t>
  </si>
  <si>
    <t>Minerais d'uranium</t>
  </si>
  <si>
    <t>Minerais métalliques</t>
  </si>
  <si>
    <t>Produits divers des industries extractives</t>
  </si>
  <si>
    <t>Produits des industries alimentaires</t>
  </si>
  <si>
    <t>Tabac manufacturé</t>
  </si>
  <si>
    <t>Produits de l'industrie textile</t>
  </si>
  <si>
    <t>Articles d'habillement et fourrures</t>
  </si>
  <si>
    <t>Cuirs, articles de voyage, chaussures</t>
  </si>
  <si>
    <t>Produits du travail du bois</t>
  </si>
  <si>
    <t>Papiers et cartons</t>
  </si>
  <si>
    <t>Produits de l'édition; produits imprimés ou reproduits</t>
  </si>
  <si>
    <t>Produits énergétiques</t>
  </si>
  <si>
    <t>Produits chimiques</t>
  </si>
  <si>
    <t>Produits en caoutchouc et en plastique</t>
  </si>
  <si>
    <t>Autres produits minéraux non métalliques</t>
  </si>
  <si>
    <t>Produits métallurgiques</t>
  </si>
  <si>
    <t>Produits du travail des métaux</t>
  </si>
  <si>
    <t>Machines et équipements</t>
  </si>
  <si>
    <t>Machines de bureau et matériel informatique</t>
  </si>
  <si>
    <t>Machines et appareils électriques</t>
  </si>
  <si>
    <t>Equipements de radio, télévision, et communication</t>
  </si>
  <si>
    <t>Instruments médicaux, de précision, d'optique et d'horlogerie</t>
  </si>
  <si>
    <t>Produits de l'industrie automobile</t>
  </si>
  <si>
    <t>Autres matériels de transport</t>
  </si>
  <si>
    <t>Meubles et produits des industries diverses</t>
  </si>
  <si>
    <t>Services de récupération</t>
  </si>
  <si>
    <t xml:space="preserve">Electricité, gaz et chaleur </t>
  </si>
  <si>
    <t>Eau distribuée</t>
  </si>
  <si>
    <t>Travaux de construction</t>
  </si>
  <si>
    <t>Vente et réparation automobile</t>
  </si>
  <si>
    <t>Ventes en gros et services d'intermédiaire du commerce de gros</t>
  </si>
  <si>
    <t>Ventes au détail et réparation d'articles domestiques</t>
  </si>
  <si>
    <t>Services d'hôtellerie et de restauration</t>
  </si>
  <si>
    <t>Transports terrestres</t>
  </si>
  <si>
    <t>Transports par eau</t>
  </si>
  <si>
    <t>Transports aériens</t>
  </si>
  <si>
    <t>Services auxiliaires des transports</t>
  </si>
  <si>
    <t>Services des postes et des télécommunications</t>
  </si>
  <si>
    <t>Intermédiation financière</t>
  </si>
  <si>
    <t>Assurance</t>
  </si>
  <si>
    <t>Services d'auxiliaires financiers et d'assurance</t>
  </si>
  <si>
    <t>Services immobiliers</t>
  </si>
  <si>
    <t>Location sans opérateur</t>
  </si>
  <si>
    <t>Services informatiques</t>
  </si>
  <si>
    <t>Recherche et développement</t>
  </si>
  <si>
    <t>Services fournis principalement aux entreprises</t>
  </si>
  <si>
    <t>Services d'administration publique</t>
  </si>
  <si>
    <t>Education</t>
  </si>
  <si>
    <t>Services de santé et d'action sociale</t>
  </si>
  <si>
    <t>Assainissement, voirie et gestion des déchets</t>
  </si>
  <si>
    <t>Services fournis par les organisations associatives</t>
  </si>
  <si>
    <t>Services récréatifs, culturels et sportifs</t>
  </si>
  <si>
    <t>Services personnels</t>
  </si>
  <si>
    <t>Services domestiques</t>
  </si>
  <si>
    <t>Services extra-territoriaux</t>
  </si>
  <si>
    <t>SIFIM</t>
  </si>
  <si>
    <t>Marges de commerce</t>
  </si>
  <si>
    <t>Marges de transport</t>
  </si>
  <si>
    <t>Total</t>
  </si>
  <si>
    <t>Agriculture, chasse, services annexes</t>
  </si>
  <si>
    <t>Sylviculture, exploitation forestière, services annexes</t>
  </si>
  <si>
    <t>Pêche, aquaculture</t>
  </si>
  <si>
    <t>Extraction de houille, de lignite et de tourbe</t>
  </si>
  <si>
    <t>Extraction d'hydrocarbures; services annexes</t>
  </si>
  <si>
    <t>Extraction de minerais d'uranium</t>
  </si>
  <si>
    <t>Extraction de minerais métalliques</t>
  </si>
  <si>
    <t>Autres industries extractives</t>
  </si>
  <si>
    <t>Industries alimentaires</t>
  </si>
  <si>
    <t>Industrie du tabac</t>
  </si>
  <si>
    <t>Industrie textile</t>
  </si>
  <si>
    <t>Industrie de l'habillement et des fourrures</t>
  </si>
  <si>
    <t>Industrie du cuir et de la chaussure</t>
  </si>
  <si>
    <t>Travail du bois et fabrication d'articles en bois</t>
  </si>
  <si>
    <t>Industrie du papier et du carton</t>
  </si>
  <si>
    <t>Edition, imprimerie et reproduction</t>
  </si>
  <si>
    <t>Cokéfaction, raffinage, industries nucléaires</t>
  </si>
  <si>
    <t>Industrie chimique</t>
  </si>
  <si>
    <t>Industrie du caoutchouc et des plastiques</t>
  </si>
  <si>
    <t>Fabrication d'autres produits minéraux non-métalliques,</t>
  </si>
  <si>
    <t>Métallurgie</t>
  </si>
  <si>
    <t>Travail des métaux</t>
  </si>
  <si>
    <t>Fabrication de machines et d'équipements</t>
  </si>
  <si>
    <t>Fabrication de machines de bureau et matériel informatique</t>
  </si>
  <si>
    <t>Fabrication de machines et appareils électriques</t>
  </si>
  <si>
    <t>Fabrication d'équipements de radio, télévision et communication</t>
  </si>
  <si>
    <t>Fabrication d'instruments médicaux, de précision, d'optique et d'horlogerie</t>
  </si>
  <si>
    <t>Industrie automobile</t>
  </si>
  <si>
    <t>Fabrication d'autres matériels de transport</t>
  </si>
  <si>
    <t>Fabrication de meubles; industries diverses</t>
  </si>
  <si>
    <t>Récupération</t>
  </si>
  <si>
    <t>Production et distribution d'électricité, de gaz et de chaleur</t>
  </si>
  <si>
    <t>Captage, traitement et distribution d'eau</t>
  </si>
  <si>
    <t>Construction</t>
  </si>
  <si>
    <t>Commerce et réparation automobile</t>
  </si>
  <si>
    <t>Commerce de gros et intermédiaires du commerce</t>
  </si>
  <si>
    <t>Commerce de détail et réparation d'articles domestiques</t>
  </si>
  <si>
    <t>Hôtels et restaurants</t>
  </si>
  <si>
    <t>Postes et télécommunications</t>
  </si>
  <si>
    <t>Auxiliaires financiers et d'assurance</t>
  </si>
  <si>
    <t>Activités immobilières</t>
  </si>
  <si>
    <t>Activités informatiques</t>
  </si>
  <si>
    <t>Administration publique</t>
  </si>
  <si>
    <t>Santé et action sociale</t>
  </si>
  <si>
    <t>Activités associatives</t>
  </si>
  <si>
    <t>Activités récréatives, culturelles et sportives</t>
  </si>
  <si>
    <t>Activités extra-territoriales</t>
  </si>
  <si>
    <t>Production</t>
  </si>
  <si>
    <t>Total des ressources aux prix de base</t>
  </si>
  <si>
    <t>Impôts</t>
  </si>
  <si>
    <t>Subventions</t>
  </si>
  <si>
    <t>Total des ressources aux prix d'acquisition</t>
  </si>
  <si>
    <t>Importations UE</t>
  </si>
  <si>
    <t>Importations n. UE</t>
  </si>
  <si>
    <t>TVA</t>
  </si>
  <si>
    <t>Rémunération des salariés</t>
  </si>
  <si>
    <t>Excédent net d'exploitation</t>
  </si>
  <si>
    <t>Consommation de capital fixe</t>
  </si>
  <si>
    <t>Valeur ajoutée brute</t>
  </si>
  <si>
    <t>Production (prix de base)</t>
  </si>
  <si>
    <t>Emploi salarié (1000 p.)</t>
  </si>
  <si>
    <t>Indépendants (1000 p.)</t>
  </si>
  <si>
    <t>Formation brute de capital fixe</t>
  </si>
  <si>
    <t xml:space="preserve">Autres impôts </t>
  </si>
  <si>
    <t>Consommation finale des ménages</t>
  </si>
  <si>
    <t>Consommation finale des ISBLSM</t>
  </si>
  <si>
    <t>Consommation finale des administrations publiques</t>
  </si>
  <si>
    <t>Variation des stocks</t>
  </si>
  <si>
    <t>Total des emplois aux prix d'acquisition</t>
  </si>
  <si>
    <t>Exportations UE</t>
  </si>
  <si>
    <t>Exportations n. UE</t>
  </si>
  <si>
    <t>tableau</t>
  </si>
  <si>
    <t>description</t>
  </si>
  <si>
    <t>dimension</t>
  </si>
  <si>
    <t>fichier</t>
  </si>
  <si>
    <t>unité</t>
  </si>
  <si>
    <t>tableau 1:</t>
  </si>
  <si>
    <t xml:space="preserve">Tableau des ressources aux prix de base avec passage aux prix d'acquisition </t>
  </si>
  <si>
    <t>tableaux de transition 2000</t>
  </si>
  <si>
    <t>million d'euros</t>
  </si>
  <si>
    <t>tableau 2:</t>
  </si>
  <si>
    <t xml:space="preserve">Tableau des emplois aux prix d'acquisition, hors TVA </t>
  </si>
  <si>
    <t>tableau 3:</t>
  </si>
  <si>
    <t>Tableau des impôts nets des subventions sur les produits</t>
  </si>
  <si>
    <t>tableau 3-a:</t>
  </si>
  <si>
    <t>Tableau des impôts sur les produits</t>
  </si>
  <si>
    <t>tableau 3-b:</t>
  </si>
  <si>
    <t>Tableau des subventions sur les produits</t>
  </si>
  <si>
    <t>tableau 4:</t>
  </si>
  <si>
    <t>Tableau des marges de commerce</t>
  </si>
  <si>
    <t>tableau 5:</t>
  </si>
  <si>
    <t>Tableau des marges de transport</t>
  </si>
  <si>
    <t>tableau 6:</t>
  </si>
  <si>
    <t>Tableau des emplois aux prix de base</t>
  </si>
  <si>
    <t>tableau 7:</t>
  </si>
  <si>
    <t>Tableau des emplois des importations aux prix de base</t>
  </si>
  <si>
    <t>tableau 8:</t>
  </si>
  <si>
    <t>Tableau des emplois pour la production intérieure aux prix de base</t>
  </si>
  <si>
    <t>tableau 9:</t>
  </si>
  <si>
    <t>Tableau entrées-sorties symétrique aux prix de base</t>
  </si>
  <si>
    <t>tableaux entrées-sorties 2000</t>
  </si>
  <si>
    <t>tableau 10:</t>
  </si>
  <si>
    <t>Tableau entrées-sorties pour les importations</t>
  </si>
  <si>
    <t>tableau 11:</t>
  </si>
  <si>
    <t xml:space="preserve">Tableau entrées-sorties pour la production intérieure </t>
  </si>
  <si>
    <t>tableau 12:</t>
  </si>
  <si>
    <t>Matrice inverse de Leontiev</t>
  </si>
  <si>
    <t>Autres subventions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</si>
</sst>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 quotePrefix="1">
      <alignment horizontal="center" vertical="top"/>
    </xf>
    <xf numFmtId="1" fontId="4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textRotation="90" wrapText="1"/>
    </xf>
    <xf numFmtId="1" fontId="2" fillId="0" borderId="0" xfId="0" applyNumberFormat="1" applyFont="1" applyAlignment="1">
      <alignment horizontal="center" textRotation="90" wrapText="1"/>
    </xf>
    <xf numFmtId="1" fontId="3" fillId="0" borderId="0" xfId="0" applyNumberFormat="1" applyFont="1" applyAlignment="1">
      <alignment horizontal="center" textRotation="90" wrapText="1"/>
    </xf>
    <xf numFmtId="0" fontId="0" fillId="0" borderId="0" xfId="0" applyAlignment="1">
      <alignment horizontal="center"/>
    </xf>
    <xf numFmtId="1" fontId="2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textRotation="90" wrapText="1"/>
    </xf>
    <xf numFmtId="164" fontId="2" fillId="0" borderId="0" xfId="0" applyNumberFormat="1" applyFont="1" applyAlignment="1">
      <alignment horizontal="center" textRotation="90" wrapText="1"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7" sqref="B7"/>
    </sheetView>
  </sheetViews>
  <sheetFormatPr defaultColWidth="9.140625" defaultRowHeight="12.75"/>
  <cols>
    <col min="1" max="1" width="11.7109375" style="0" bestFit="1" customWidth="1"/>
    <col min="2" max="2" width="71.8515625" style="0" customWidth="1"/>
    <col min="4" max="4" width="26.00390625" style="0" bestFit="1" customWidth="1"/>
    <col min="5" max="5" width="12.7109375" style="0" bestFit="1" customWidth="1"/>
  </cols>
  <sheetData>
    <row r="1" spans="1:5" ht="12.75">
      <c r="A1" s="18" t="s">
        <v>225</v>
      </c>
      <c r="B1" s="18" t="s">
        <v>226</v>
      </c>
      <c r="C1" s="18" t="s">
        <v>227</v>
      </c>
      <c r="D1" s="18" t="s">
        <v>228</v>
      </c>
      <c r="E1" s="18" t="s">
        <v>229</v>
      </c>
    </row>
    <row r="2" spans="1:5" ht="12.75">
      <c r="A2" s="1" t="s">
        <v>230</v>
      </c>
      <c r="B2" t="s">
        <v>231</v>
      </c>
      <c r="C2" t="s">
        <v>81</v>
      </c>
      <c r="D2" t="s">
        <v>232</v>
      </c>
      <c r="E2" t="s">
        <v>233</v>
      </c>
    </row>
    <row r="3" spans="1:5" ht="12.75">
      <c r="A3" s="1" t="s">
        <v>234</v>
      </c>
      <c r="B3" t="s">
        <v>235</v>
      </c>
      <c r="C3" t="s">
        <v>81</v>
      </c>
      <c r="D3" t="s">
        <v>232</v>
      </c>
      <c r="E3" t="s">
        <v>233</v>
      </c>
    </row>
    <row r="4" spans="1:5" ht="12.75">
      <c r="A4" s="1" t="s">
        <v>236</v>
      </c>
      <c r="B4" t="s">
        <v>237</v>
      </c>
      <c r="C4" t="s">
        <v>81</v>
      </c>
      <c r="D4" t="s">
        <v>232</v>
      </c>
      <c r="E4" t="s">
        <v>233</v>
      </c>
    </row>
    <row r="5" spans="1:5" ht="12.75">
      <c r="A5" s="1" t="s">
        <v>238</v>
      </c>
      <c r="B5" t="s">
        <v>239</v>
      </c>
      <c r="C5" t="s">
        <v>81</v>
      </c>
      <c r="D5" t="s">
        <v>232</v>
      </c>
      <c r="E5" t="s">
        <v>233</v>
      </c>
    </row>
    <row r="6" spans="1:5" ht="12.75">
      <c r="A6" s="1" t="s">
        <v>240</v>
      </c>
      <c r="B6" t="s">
        <v>241</v>
      </c>
      <c r="C6" t="s">
        <v>81</v>
      </c>
      <c r="D6" t="s">
        <v>232</v>
      </c>
      <c r="E6" t="s">
        <v>233</v>
      </c>
    </row>
    <row r="7" spans="1:5" ht="12.75">
      <c r="A7" s="1" t="s">
        <v>242</v>
      </c>
      <c r="B7" t="s">
        <v>243</v>
      </c>
      <c r="C7" t="s">
        <v>81</v>
      </c>
      <c r="D7" t="s">
        <v>232</v>
      </c>
      <c r="E7" t="s">
        <v>233</v>
      </c>
    </row>
    <row r="8" spans="1:5" ht="12.75">
      <c r="A8" s="1" t="s">
        <v>244</v>
      </c>
      <c r="B8" t="s">
        <v>245</v>
      </c>
      <c r="C8" t="s">
        <v>81</v>
      </c>
      <c r="D8" t="s">
        <v>232</v>
      </c>
      <c r="E8" t="s">
        <v>233</v>
      </c>
    </row>
    <row r="9" spans="1:5" ht="12.75">
      <c r="A9" s="1" t="s">
        <v>246</v>
      </c>
      <c r="B9" t="s">
        <v>247</v>
      </c>
      <c r="C9" t="s">
        <v>81</v>
      </c>
      <c r="D9" t="s">
        <v>232</v>
      </c>
      <c r="E9" t="s">
        <v>233</v>
      </c>
    </row>
    <row r="10" spans="1:5" ht="12.75">
      <c r="A10" s="1" t="s">
        <v>248</v>
      </c>
      <c r="B10" t="s">
        <v>249</v>
      </c>
      <c r="C10" t="s">
        <v>81</v>
      </c>
      <c r="D10" t="s">
        <v>232</v>
      </c>
      <c r="E10" t="s">
        <v>233</v>
      </c>
    </row>
    <row r="11" spans="1:5" ht="12.75">
      <c r="A11" s="1" t="s">
        <v>250</v>
      </c>
      <c r="B11" t="s">
        <v>251</v>
      </c>
      <c r="C11" t="s">
        <v>81</v>
      </c>
      <c r="D11" t="s">
        <v>232</v>
      </c>
      <c r="E11" t="s">
        <v>233</v>
      </c>
    </row>
    <row r="12" spans="1:5" ht="12.75">
      <c r="A12" s="1" t="s">
        <v>252</v>
      </c>
      <c r="B12" t="s">
        <v>253</v>
      </c>
      <c r="C12" t="s">
        <v>82</v>
      </c>
      <c r="D12" t="s">
        <v>254</v>
      </c>
      <c r="E12" t="s">
        <v>233</v>
      </c>
    </row>
    <row r="13" spans="1:5" ht="12.75">
      <c r="A13" s="1" t="s">
        <v>255</v>
      </c>
      <c r="B13" t="s">
        <v>256</v>
      </c>
      <c r="C13" t="s">
        <v>82</v>
      </c>
      <c r="D13" t="s">
        <v>254</v>
      </c>
      <c r="E13" t="s">
        <v>233</v>
      </c>
    </row>
    <row r="14" spans="1:5" ht="12.75">
      <c r="A14" s="1" t="s">
        <v>257</v>
      </c>
      <c r="B14" t="s">
        <v>258</v>
      </c>
      <c r="C14" t="s">
        <v>82</v>
      </c>
      <c r="D14" t="s">
        <v>254</v>
      </c>
      <c r="E14" t="s">
        <v>233</v>
      </c>
    </row>
    <row r="15" spans="1:5" ht="12.75">
      <c r="A15" s="1" t="s">
        <v>259</v>
      </c>
      <c r="B15" t="s">
        <v>260</v>
      </c>
      <c r="C15" t="s">
        <v>82</v>
      </c>
      <c r="D15" t="s">
        <v>254</v>
      </c>
      <c r="E15" s="18" t="s"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8"/>
  <sheetViews>
    <sheetView workbookViewId="0" topLeftCell="A1">
      <pane xSplit="2" ySplit="2" topLeftCell="B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E3" sqref="BE3"/>
    </sheetView>
  </sheetViews>
  <sheetFormatPr defaultColWidth="9.140625" defaultRowHeight="12.75"/>
  <cols>
    <col min="1" max="1" width="9.140625" style="6" customWidth="1"/>
    <col min="2" max="2" width="34.28125" style="6" bestFit="1" customWidth="1"/>
    <col min="3" max="16384" width="9.140625" style="6" customWidth="1"/>
  </cols>
  <sheetData>
    <row r="1" spans="3:71" ht="12.75">
      <c r="C1" s="11" t="s">
        <v>59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1" t="s">
        <v>49</v>
      </c>
      <c r="BB1" s="11" t="s">
        <v>50</v>
      </c>
      <c r="BC1" s="11" t="s">
        <v>51</v>
      </c>
      <c r="BD1" s="11" t="s">
        <v>52</v>
      </c>
      <c r="BE1" s="11" t="s">
        <v>53</v>
      </c>
      <c r="BF1" s="11" t="s">
        <v>54</v>
      </c>
      <c r="BG1" s="11" t="s">
        <v>55</v>
      </c>
      <c r="BH1" s="11" t="s">
        <v>56</v>
      </c>
      <c r="BI1" s="11" t="s">
        <v>57</v>
      </c>
      <c r="BJ1" s="12" t="s">
        <v>58</v>
      </c>
      <c r="BK1" s="11" t="s">
        <v>60</v>
      </c>
      <c r="BL1" s="3" t="s">
        <v>61</v>
      </c>
      <c r="BM1" s="3" t="s">
        <v>84</v>
      </c>
      <c r="BN1" s="3" t="s">
        <v>85</v>
      </c>
      <c r="BR1" s="3" t="s">
        <v>77</v>
      </c>
      <c r="BS1" s="3" t="s">
        <v>78</v>
      </c>
    </row>
    <row r="2" spans="1:72" ht="135">
      <c r="A2" s="15"/>
      <c r="B2" s="15"/>
      <c r="C2" s="22" t="s">
        <v>154</v>
      </c>
      <c r="D2" s="22" t="s">
        <v>155</v>
      </c>
      <c r="E2" s="22" t="s">
        <v>156</v>
      </c>
      <c r="F2" s="22" t="s">
        <v>157</v>
      </c>
      <c r="G2" s="22" t="s">
        <v>158</v>
      </c>
      <c r="H2" s="22" t="s">
        <v>159</v>
      </c>
      <c r="I2" s="22" t="s">
        <v>160</v>
      </c>
      <c r="J2" s="22" t="s">
        <v>161</v>
      </c>
      <c r="K2" s="22" t="s">
        <v>162</v>
      </c>
      <c r="L2" s="22" t="s">
        <v>163</v>
      </c>
      <c r="M2" s="22" t="s">
        <v>164</v>
      </c>
      <c r="N2" s="22" t="s">
        <v>165</v>
      </c>
      <c r="O2" s="22" t="s">
        <v>166</v>
      </c>
      <c r="P2" s="22" t="s">
        <v>167</v>
      </c>
      <c r="Q2" s="22" t="s">
        <v>168</v>
      </c>
      <c r="R2" s="22" t="s">
        <v>169</v>
      </c>
      <c r="S2" s="22" t="s">
        <v>170</v>
      </c>
      <c r="T2" s="22" t="s">
        <v>171</v>
      </c>
      <c r="U2" s="22" t="s">
        <v>172</v>
      </c>
      <c r="V2" s="22" t="s">
        <v>173</v>
      </c>
      <c r="W2" s="22" t="s">
        <v>174</v>
      </c>
      <c r="X2" s="22" t="s">
        <v>175</v>
      </c>
      <c r="Y2" s="22" t="s">
        <v>176</v>
      </c>
      <c r="Z2" s="22" t="s">
        <v>177</v>
      </c>
      <c r="AA2" s="22" t="s">
        <v>178</v>
      </c>
      <c r="AB2" s="22" t="s">
        <v>179</v>
      </c>
      <c r="AC2" s="22" t="s">
        <v>180</v>
      </c>
      <c r="AD2" s="22" t="s">
        <v>181</v>
      </c>
      <c r="AE2" s="22" t="s">
        <v>182</v>
      </c>
      <c r="AF2" s="22" t="s">
        <v>183</v>
      </c>
      <c r="AG2" s="22" t="s">
        <v>184</v>
      </c>
      <c r="AH2" s="22" t="s">
        <v>185</v>
      </c>
      <c r="AI2" s="22" t="s">
        <v>186</v>
      </c>
      <c r="AJ2" s="22" t="s">
        <v>187</v>
      </c>
      <c r="AK2" s="22" t="s">
        <v>188</v>
      </c>
      <c r="AL2" s="22" t="s">
        <v>189</v>
      </c>
      <c r="AM2" s="22" t="s">
        <v>190</v>
      </c>
      <c r="AN2" s="22" t="s">
        <v>191</v>
      </c>
      <c r="AO2" s="22" t="s">
        <v>128</v>
      </c>
      <c r="AP2" s="22" t="s">
        <v>129</v>
      </c>
      <c r="AQ2" s="22" t="s">
        <v>130</v>
      </c>
      <c r="AR2" s="22" t="s">
        <v>131</v>
      </c>
      <c r="AS2" s="22" t="s">
        <v>192</v>
      </c>
      <c r="AT2" s="22" t="s">
        <v>133</v>
      </c>
      <c r="AU2" s="22" t="s">
        <v>134</v>
      </c>
      <c r="AV2" s="22" t="s">
        <v>193</v>
      </c>
      <c r="AW2" s="22" t="s">
        <v>194</v>
      </c>
      <c r="AX2" s="22" t="s">
        <v>137</v>
      </c>
      <c r="AY2" s="22" t="s">
        <v>195</v>
      </c>
      <c r="AZ2" s="22" t="s">
        <v>139</v>
      </c>
      <c r="BA2" s="22" t="s">
        <v>140</v>
      </c>
      <c r="BB2" s="22" t="s">
        <v>196</v>
      </c>
      <c r="BC2" s="22" t="s">
        <v>142</v>
      </c>
      <c r="BD2" s="22" t="s">
        <v>197</v>
      </c>
      <c r="BE2" s="22" t="s">
        <v>144</v>
      </c>
      <c r="BF2" s="22" t="s">
        <v>198</v>
      </c>
      <c r="BG2" s="22" t="s">
        <v>199</v>
      </c>
      <c r="BH2" s="22" t="s">
        <v>147</v>
      </c>
      <c r="BI2" s="22" t="s">
        <v>148</v>
      </c>
      <c r="BJ2" s="22" t="s">
        <v>200</v>
      </c>
      <c r="BK2" s="22" t="s">
        <v>150</v>
      </c>
      <c r="BL2" s="23" t="s">
        <v>201</v>
      </c>
      <c r="BM2" s="23" t="s">
        <v>206</v>
      </c>
      <c r="BN2" s="23" t="s">
        <v>207</v>
      </c>
      <c r="BO2" s="23" t="s">
        <v>202</v>
      </c>
      <c r="BP2" s="16" t="s">
        <v>151</v>
      </c>
      <c r="BQ2" s="16" t="s">
        <v>80</v>
      </c>
      <c r="BR2" s="23" t="s">
        <v>203</v>
      </c>
      <c r="BS2" s="23" t="s">
        <v>204</v>
      </c>
      <c r="BT2" s="23" t="s">
        <v>205</v>
      </c>
    </row>
    <row r="3" spans="1:72" ht="12.75">
      <c r="A3" s="11" t="s">
        <v>59</v>
      </c>
      <c r="B3" s="20" t="s">
        <v>90</v>
      </c>
      <c r="C3" s="6">
        <v>7172.731460771385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40.22500785510976</v>
      </c>
      <c r="L3" s="6">
        <v>0</v>
      </c>
      <c r="M3" s="6">
        <v>4.973945294043622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14.899952635883958</v>
      </c>
      <c r="AM3" s="6">
        <v>29.37001542267095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29.16215974000512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2">
        <f aca="true" t="shared" si="0" ref="BL3:BL65">SUM(C3:BJ3)</f>
        <v>7291.362541719099</v>
      </c>
      <c r="BM3" s="6">
        <v>2566.602021401135</v>
      </c>
      <c r="BN3" s="6">
        <v>1391.8369276324438</v>
      </c>
      <c r="BO3" s="2">
        <f>SUM(BL3:BN3)</f>
        <v>11249.801490752678</v>
      </c>
      <c r="BP3" s="6">
        <v>2041.785491</v>
      </c>
      <c r="BQ3" s="6">
        <v>175.4826801994654</v>
      </c>
      <c r="BR3" s="6">
        <v>271.7000000000005</v>
      </c>
      <c r="BS3" s="6">
        <v>322.5</v>
      </c>
      <c r="BT3" s="2">
        <f aca="true" t="shared" si="1" ref="BT3:BT65">SUM(BO3:BR3)-BS3</f>
        <v>13416.269661952145</v>
      </c>
    </row>
    <row r="4" spans="1:72" ht="12.75">
      <c r="A4" s="11" t="s">
        <v>0</v>
      </c>
      <c r="B4" s="20" t="s">
        <v>91</v>
      </c>
      <c r="C4" s="6">
        <v>0</v>
      </c>
      <c r="D4" s="6">
        <v>133.4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0.060999508532379454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60.8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2">
        <f t="shared" si="0"/>
        <v>194.2609995085324</v>
      </c>
      <c r="BM4" s="6">
        <v>151.35247172011142</v>
      </c>
      <c r="BN4" s="6">
        <v>44.95530452792954</v>
      </c>
      <c r="BO4" s="2">
        <f aca="true" t="shared" si="2" ref="BO4:BO65">SUM(BL4:BN4)</f>
        <v>390.56877575657336</v>
      </c>
      <c r="BP4" s="6">
        <v>97.647004</v>
      </c>
      <c r="BQ4" s="6">
        <v>13.129925716561276</v>
      </c>
      <c r="BR4" s="6">
        <v>0</v>
      </c>
      <c r="BS4" s="6">
        <v>0</v>
      </c>
      <c r="BT4" s="2">
        <f t="shared" si="1"/>
        <v>501.3457054731346</v>
      </c>
    </row>
    <row r="5" spans="1:72" ht="12.75">
      <c r="A5" s="11" t="s">
        <v>1</v>
      </c>
      <c r="B5" s="20" t="s">
        <v>92</v>
      </c>
      <c r="C5" s="6">
        <v>0</v>
      </c>
      <c r="D5" s="6">
        <v>0</v>
      </c>
      <c r="E5" s="6">
        <v>127.80202912145674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11.339679803579543</v>
      </c>
      <c r="AM5" s="6">
        <v>13.705042499788618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2">
        <f t="shared" si="0"/>
        <v>152.8467514248249</v>
      </c>
      <c r="BM5" s="6">
        <v>243.1605336569896</v>
      </c>
      <c r="BN5" s="6">
        <v>29.746423748457786</v>
      </c>
      <c r="BO5" s="2">
        <f t="shared" si="2"/>
        <v>425.75370883027233</v>
      </c>
      <c r="BP5" s="6">
        <v>146.289205</v>
      </c>
      <c r="BQ5" s="6">
        <v>7.6806807674773845</v>
      </c>
      <c r="BR5" s="6">
        <v>2.1</v>
      </c>
      <c r="BS5" s="6">
        <v>0</v>
      </c>
      <c r="BT5" s="2">
        <f t="shared" si="1"/>
        <v>581.8235945977498</v>
      </c>
    </row>
    <row r="6" spans="1:72" ht="12.75">
      <c r="A6" s="11" t="s">
        <v>2</v>
      </c>
      <c r="B6" s="20" t="s">
        <v>93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6.051008900299401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8.596731810324044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2">
        <f t="shared" si="0"/>
        <v>14.647740710623445</v>
      </c>
      <c r="BM6" s="6">
        <v>65.75571715000001</v>
      </c>
      <c r="BN6" s="6">
        <v>469.2937821063002</v>
      </c>
      <c r="BO6" s="2">
        <f t="shared" si="2"/>
        <v>549.6972399669237</v>
      </c>
      <c r="BP6" s="6">
        <v>82.83860500000002</v>
      </c>
      <c r="BQ6" s="6">
        <v>35.05581232606801</v>
      </c>
      <c r="BR6" s="6">
        <v>0</v>
      </c>
      <c r="BS6" s="6">
        <v>0</v>
      </c>
      <c r="BT6" s="2">
        <f t="shared" si="1"/>
        <v>667.5916572929917</v>
      </c>
    </row>
    <row r="7" spans="1:72" ht="12.75">
      <c r="A7" s="11" t="s">
        <v>3</v>
      </c>
      <c r="B7" s="20" t="s">
        <v>94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0.00170182509554301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2">
        <f t="shared" si="0"/>
        <v>0.00170182509554301</v>
      </c>
      <c r="BM7" s="6">
        <v>6145.072644168734</v>
      </c>
      <c r="BN7" s="6">
        <v>1081.7434155418314</v>
      </c>
      <c r="BO7" s="2">
        <f t="shared" si="2"/>
        <v>7226.817761535661</v>
      </c>
      <c r="BP7" s="6">
        <v>584.532055</v>
      </c>
      <c r="BQ7" s="6">
        <v>24.271154229295007</v>
      </c>
      <c r="BR7" s="6">
        <v>0</v>
      </c>
      <c r="BS7" s="6">
        <v>0</v>
      </c>
      <c r="BT7" s="2">
        <f t="shared" si="1"/>
        <v>7835.620970764956</v>
      </c>
    </row>
    <row r="8" spans="1:72" ht="12.75">
      <c r="A8" s="11" t="s">
        <v>4</v>
      </c>
      <c r="B8" s="20" t="s">
        <v>95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2">
        <f t="shared" si="0"/>
        <v>0</v>
      </c>
      <c r="BM8" s="6">
        <v>0</v>
      </c>
      <c r="BN8" s="6">
        <v>0</v>
      </c>
      <c r="BO8" s="2">
        <f t="shared" si="2"/>
        <v>0</v>
      </c>
      <c r="BP8" s="6">
        <v>0</v>
      </c>
      <c r="BQ8" s="6">
        <v>0</v>
      </c>
      <c r="BR8" s="6">
        <v>0</v>
      </c>
      <c r="BS8" s="6">
        <v>0</v>
      </c>
      <c r="BT8" s="2">
        <f t="shared" si="1"/>
        <v>0</v>
      </c>
    </row>
    <row r="9" spans="1:72" ht="12.75">
      <c r="A9" s="11" t="s">
        <v>5</v>
      </c>
      <c r="B9" s="20" t="s">
        <v>96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3.786212000102749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1.179363613510232</v>
      </c>
      <c r="U9" s="6">
        <v>0</v>
      </c>
      <c r="V9" s="6">
        <v>0</v>
      </c>
      <c r="W9" s="6">
        <v>22.87983042080806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2">
        <f t="shared" si="0"/>
        <v>27.84540603442104</v>
      </c>
      <c r="BM9" s="6">
        <v>148.59183916999996</v>
      </c>
      <c r="BN9" s="6">
        <v>559.2131881176383</v>
      </c>
      <c r="BO9" s="2">
        <f t="shared" si="2"/>
        <v>735.6504333220594</v>
      </c>
      <c r="BP9" s="6">
        <v>73.550924</v>
      </c>
      <c r="BQ9" s="6">
        <v>27.40736298441355</v>
      </c>
      <c r="BR9" s="6">
        <v>0</v>
      </c>
      <c r="BS9" s="6">
        <v>0</v>
      </c>
      <c r="BT9" s="2">
        <f t="shared" si="1"/>
        <v>836.608720306473</v>
      </c>
    </row>
    <row r="10" spans="1:72" ht="12.75">
      <c r="A10" s="11" t="s">
        <v>6</v>
      </c>
      <c r="B10" s="20" t="s">
        <v>97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661.8940933651903</v>
      </c>
      <c r="K10" s="6">
        <v>0.055884180652931686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3.393210790481722</v>
      </c>
      <c r="T10" s="6">
        <v>51.67135185395671</v>
      </c>
      <c r="U10" s="6">
        <v>0</v>
      </c>
      <c r="V10" s="6">
        <v>133.61917792974805</v>
      </c>
      <c r="W10" s="6">
        <v>2.5888066502552682</v>
      </c>
      <c r="X10" s="6">
        <v>0.7400034097941028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4.093982897757087E-05</v>
      </c>
      <c r="AG10" s="6">
        <v>0</v>
      </c>
      <c r="AH10" s="6">
        <v>0</v>
      </c>
      <c r="AI10" s="6">
        <v>0</v>
      </c>
      <c r="AJ10" s="6">
        <v>12.098189380189748</v>
      </c>
      <c r="AK10" s="6">
        <v>0</v>
      </c>
      <c r="AL10" s="6">
        <v>206.32113487602254</v>
      </c>
      <c r="AM10" s="6">
        <v>11.296023199013263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3.8210209302023035</v>
      </c>
      <c r="BB10" s="6">
        <v>0</v>
      </c>
      <c r="BC10" s="6">
        <v>0</v>
      </c>
      <c r="BD10" s="6">
        <v>0</v>
      </c>
      <c r="BE10" s="6">
        <v>0.25178942260864184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2">
        <f t="shared" si="0"/>
        <v>1087.7507269279447</v>
      </c>
      <c r="BM10" s="6">
        <v>3490.3027435126737</v>
      </c>
      <c r="BN10" s="6">
        <v>4512.372020598324</v>
      </c>
      <c r="BO10" s="2">
        <f t="shared" si="2"/>
        <v>9090.425491038943</v>
      </c>
      <c r="BP10" s="6">
        <v>876.466965</v>
      </c>
      <c r="BQ10" s="6">
        <v>464.4158315804133</v>
      </c>
      <c r="BR10" s="6">
        <v>0</v>
      </c>
      <c r="BS10" s="6">
        <v>0</v>
      </c>
      <c r="BT10" s="2">
        <f t="shared" si="1"/>
        <v>10431.308287619355</v>
      </c>
    </row>
    <row r="11" spans="1:72" ht="12.75">
      <c r="A11" s="11" t="s">
        <v>7</v>
      </c>
      <c r="B11" s="20" t="s">
        <v>98</v>
      </c>
      <c r="C11" s="6">
        <v>31.800138399951997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23286.727766612134</v>
      </c>
      <c r="L11" s="6">
        <v>18.526666801511684</v>
      </c>
      <c r="M11" s="6">
        <v>0.797989312020493</v>
      </c>
      <c r="N11" s="6">
        <v>1.2668416907631326</v>
      </c>
      <c r="O11" s="6">
        <v>1.1434058021397797</v>
      </c>
      <c r="P11" s="6">
        <v>0</v>
      </c>
      <c r="Q11" s="6">
        <v>0</v>
      </c>
      <c r="R11" s="6">
        <v>0</v>
      </c>
      <c r="S11" s="6">
        <v>0.7972914239422149</v>
      </c>
      <c r="T11" s="6">
        <v>178.90605339328596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957.5008343438634</v>
      </c>
      <c r="AM11" s="6">
        <v>200.2802100642623</v>
      </c>
      <c r="AN11" s="6">
        <v>16.52260490311034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71.64641691176996</v>
      </c>
      <c r="BB11" s="6">
        <v>0</v>
      </c>
      <c r="BC11" s="6">
        <v>0</v>
      </c>
      <c r="BD11" s="6">
        <v>0</v>
      </c>
      <c r="BE11" s="6">
        <v>18.80765401456263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2">
        <f t="shared" si="0"/>
        <v>24784.72387367332</v>
      </c>
      <c r="BM11" s="6">
        <v>9057.617838259517</v>
      </c>
      <c r="BN11" s="6">
        <v>1405.1325298142044</v>
      </c>
      <c r="BO11" s="2">
        <f t="shared" si="2"/>
        <v>35247.47424174704</v>
      </c>
      <c r="BP11" s="6">
        <v>6943.772763</v>
      </c>
      <c r="BQ11" s="6">
        <v>488.08575210498464</v>
      </c>
      <c r="BR11" s="6">
        <v>897.4</v>
      </c>
      <c r="BS11" s="6">
        <v>369.4</v>
      </c>
      <c r="BT11" s="2">
        <f t="shared" si="1"/>
        <v>43207.332756852025</v>
      </c>
    </row>
    <row r="12" spans="1:72" ht="12.75">
      <c r="A12" s="11" t="s">
        <v>8</v>
      </c>
      <c r="B12" s="20" t="s">
        <v>99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953.3596590255733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7.498078408506478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2">
        <f t="shared" si="0"/>
        <v>960.8577374340797</v>
      </c>
      <c r="BM12" s="6">
        <v>395.9168728758865</v>
      </c>
      <c r="BN12" s="6">
        <v>7.025219106809187</v>
      </c>
      <c r="BO12" s="2">
        <f t="shared" si="2"/>
        <v>1363.7998294167753</v>
      </c>
      <c r="BP12" s="6">
        <v>300.076801</v>
      </c>
      <c r="BQ12" s="6">
        <v>14.021414700394415</v>
      </c>
      <c r="BR12" s="6">
        <v>1343.8</v>
      </c>
      <c r="BS12" s="6">
        <v>0</v>
      </c>
      <c r="BT12" s="2">
        <f t="shared" si="1"/>
        <v>3021.6980451171694</v>
      </c>
    </row>
    <row r="13" spans="1:72" ht="12.75">
      <c r="A13" s="11" t="s">
        <v>9</v>
      </c>
      <c r="B13" s="20" t="s">
        <v>100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6215.527701797286</v>
      </c>
      <c r="N13" s="6">
        <v>350.6094014822155</v>
      </c>
      <c r="O13" s="6">
        <v>0.24499218600416034</v>
      </c>
      <c r="P13" s="6">
        <v>0.4475544335621057</v>
      </c>
      <c r="Q13" s="6">
        <v>18.03303640853085</v>
      </c>
      <c r="R13" s="6">
        <v>1.4585152708381002</v>
      </c>
      <c r="S13" s="6">
        <v>0</v>
      </c>
      <c r="T13" s="6">
        <v>89.9609451708428</v>
      </c>
      <c r="U13" s="6">
        <v>50.56651620246281</v>
      </c>
      <c r="V13" s="6">
        <v>2.6245322179194566</v>
      </c>
      <c r="W13" s="6">
        <v>3.619067293004051</v>
      </c>
      <c r="X13" s="6">
        <v>8.40975010296997</v>
      </c>
      <c r="Y13" s="6">
        <v>0</v>
      </c>
      <c r="Z13" s="6">
        <v>0</v>
      </c>
      <c r="AA13" s="6">
        <v>0.08813207420780389</v>
      </c>
      <c r="AB13" s="6">
        <v>0</v>
      </c>
      <c r="AC13" s="6">
        <v>5.424626088635383</v>
      </c>
      <c r="AD13" s="6">
        <v>14.527349007185236</v>
      </c>
      <c r="AE13" s="6">
        <v>0</v>
      </c>
      <c r="AF13" s="6">
        <v>21.307113573454586</v>
      </c>
      <c r="AG13" s="6">
        <v>22.597220968824555</v>
      </c>
      <c r="AH13" s="6">
        <v>0</v>
      </c>
      <c r="AI13" s="6">
        <v>0</v>
      </c>
      <c r="AJ13" s="6">
        <v>0</v>
      </c>
      <c r="AK13" s="6">
        <v>0</v>
      </c>
      <c r="AL13" s="6">
        <v>48.085619050102125</v>
      </c>
      <c r="AM13" s="6">
        <v>14.274534868399183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7.408593596938595</v>
      </c>
      <c r="AY13" s="6">
        <v>0</v>
      </c>
      <c r="AZ13" s="6">
        <v>0</v>
      </c>
      <c r="BA13" s="6">
        <v>83.65731348451922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2">
        <f t="shared" si="0"/>
        <v>6958.872515277902</v>
      </c>
      <c r="BM13" s="6">
        <v>2439.940894336436</v>
      </c>
      <c r="BN13" s="6">
        <v>1197.7889361260168</v>
      </c>
      <c r="BO13" s="2">
        <f t="shared" si="2"/>
        <v>10596.602345740353</v>
      </c>
      <c r="BP13" s="6">
        <v>1543.9690190000001</v>
      </c>
      <c r="BQ13" s="6">
        <v>67.6556608487128</v>
      </c>
      <c r="BR13" s="6">
        <v>121.9</v>
      </c>
      <c r="BS13" s="6">
        <v>0</v>
      </c>
      <c r="BT13" s="2">
        <f t="shared" si="1"/>
        <v>12330.127025589067</v>
      </c>
    </row>
    <row r="14" spans="1:72" ht="12.75">
      <c r="A14" s="11" t="s">
        <v>10</v>
      </c>
      <c r="B14" s="20" t="s">
        <v>101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19.635961785590013</v>
      </c>
      <c r="N14" s="6">
        <v>1501.7608224842202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2.910657215572787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45.616725557069664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18.08723946762225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1.7477675231481422</v>
      </c>
      <c r="BI14" s="6">
        <v>0</v>
      </c>
      <c r="BJ14" s="6">
        <v>0</v>
      </c>
      <c r="BK14" s="6">
        <v>0</v>
      </c>
      <c r="BL14" s="2">
        <f t="shared" si="0"/>
        <v>1589.7591740332234</v>
      </c>
      <c r="BM14" s="6">
        <v>1886.588227139292</v>
      </c>
      <c r="BN14" s="6">
        <v>1516.1712466508059</v>
      </c>
      <c r="BO14" s="2">
        <f t="shared" si="2"/>
        <v>4992.518647823322</v>
      </c>
      <c r="BP14" s="6">
        <v>1773.789211</v>
      </c>
      <c r="BQ14" s="6">
        <v>9.983742914220404</v>
      </c>
      <c r="BR14" s="6">
        <v>108.8</v>
      </c>
      <c r="BS14" s="6">
        <v>0</v>
      </c>
      <c r="BT14" s="2">
        <f t="shared" si="1"/>
        <v>6885.091601737543</v>
      </c>
    </row>
    <row r="15" spans="1:72" ht="12.75">
      <c r="A15" s="11" t="s">
        <v>11</v>
      </c>
      <c r="B15" s="20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2.507623279491948</v>
      </c>
      <c r="N15" s="6">
        <v>5.734121555891517</v>
      </c>
      <c r="O15" s="6">
        <v>245.61037120855656</v>
      </c>
      <c r="P15" s="6">
        <v>0</v>
      </c>
      <c r="Q15" s="6">
        <v>0.002526039485657355</v>
      </c>
      <c r="R15" s="6">
        <v>0</v>
      </c>
      <c r="S15" s="6">
        <v>0</v>
      </c>
      <c r="T15" s="6">
        <v>0</v>
      </c>
      <c r="U15" s="6">
        <v>0.4194649662455745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0.5428229495246676</v>
      </c>
      <c r="AD15" s="6">
        <v>0</v>
      </c>
      <c r="AE15" s="6">
        <v>0</v>
      </c>
      <c r="AF15" s="6">
        <v>4.0650573644244306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0.6200555232608421</v>
      </c>
      <c r="AM15" s="6">
        <v>57.64300021825099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2">
        <f t="shared" si="0"/>
        <v>317.1450431051321</v>
      </c>
      <c r="BM15" s="6">
        <v>797.7649357899403</v>
      </c>
      <c r="BN15" s="6">
        <v>358.0185964859076</v>
      </c>
      <c r="BO15" s="2">
        <f t="shared" si="2"/>
        <v>1472.9285753809802</v>
      </c>
      <c r="BP15" s="6">
        <v>827.8719359999999</v>
      </c>
      <c r="BQ15" s="6">
        <v>27.28692650630335</v>
      </c>
      <c r="BR15" s="6">
        <v>62.4</v>
      </c>
      <c r="BS15" s="6">
        <v>0</v>
      </c>
      <c r="BT15" s="2">
        <f t="shared" si="1"/>
        <v>2390.4874378872832</v>
      </c>
    </row>
    <row r="16" spans="1:72" ht="12.75">
      <c r="A16" s="11" t="s">
        <v>12</v>
      </c>
      <c r="B16" s="20" t="s">
        <v>103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0.0039025334226396487</v>
      </c>
      <c r="P16" s="6">
        <v>2236.377382538484</v>
      </c>
      <c r="Q16" s="6">
        <v>0</v>
      </c>
      <c r="R16" s="6">
        <v>0</v>
      </c>
      <c r="S16" s="6">
        <v>0</v>
      </c>
      <c r="T16" s="6">
        <v>0.02178223978746049</v>
      </c>
      <c r="U16" s="6">
        <v>0.5390621459915481</v>
      </c>
      <c r="V16" s="6">
        <v>0.15409833561474742</v>
      </c>
      <c r="W16" s="6">
        <v>0</v>
      </c>
      <c r="X16" s="6">
        <v>7.630492345577395</v>
      </c>
      <c r="Y16" s="6">
        <v>0.8145153382477124</v>
      </c>
      <c r="Z16" s="6">
        <v>0</v>
      </c>
      <c r="AA16" s="6">
        <v>0.3292313403284271</v>
      </c>
      <c r="AB16" s="6">
        <v>0</v>
      </c>
      <c r="AC16" s="6">
        <v>0.01062033633501344</v>
      </c>
      <c r="AD16" s="6">
        <v>0</v>
      </c>
      <c r="AE16" s="6">
        <v>0</v>
      </c>
      <c r="AF16" s="6">
        <v>62.29760040437061</v>
      </c>
      <c r="AG16" s="6">
        <v>0</v>
      </c>
      <c r="AH16" s="6">
        <v>0</v>
      </c>
      <c r="AI16" s="6">
        <v>0</v>
      </c>
      <c r="AJ16" s="6">
        <v>107.75656171857332</v>
      </c>
      <c r="AK16" s="6">
        <v>0.008557623871047694</v>
      </c>
      <c r="AL16" s="6">
        <v>121.16410030253839</v>
      </c>
      <c r="AM16" s="6">
        <v>7.844690766542858</v>
      </c>
      <c r="AN16" s="6">
        <v>0</v>
      </c>
      <c r="AO16" s="6">
        <v>8.19030222139837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8.387820835518273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2">
        <f t="shared" si="0"/>
        <v>2561.5307210266024</v>
      </c>
      <c r="BM16" s="6">
        <v>886.4755228901521</v>
      </c>
      <c r="BN16" s="6">
        <v>555.6162954411491</v>
      </c>
      <c r="BO16" s="2">
        <f t="shared" si="2"/>
        <v>4003.6225393579034</v>
      </c>
      <c r="BP16" s="6">
        <v>867.4244589999998</v>
      </c>
      <c r="BQ16" s="6">
        <v>60.457533813473276</v>
      </c>
      <c r="BR16" s="6">
        <v>17.5</v>
      </c>
      <c r="BS16" s="6">
        <v>0</v>
      </c>
      <c r="BT16" s="2">
        <f t="shared" si="1"/>
        <v>4949.004532171377</v>
      </c>
    </row>
    <row r="17" spans="1:72" ht="12.75">
      <c r="A17" s="11" t="s">
        <v>13</v>
      </c>
      <c r="B17" s="20" t="s">
        <v>104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0.4447668039152357</v>
      </c>
      <c r="L17" s="6">
        <v>0</v>
      </c>
      <c r="M17" s="6">
        <v>12.885314678631689</v>
      </c>
      <c r="N17" s="6">
        <v>0</v>
      </c>
      <c r="O17" s="6">
        <v>0</v>
      </c>
      <c r="P17" s="6">
        <v>6.825705246484907</v>
      </c>
      <c r="Q17" s="6">
        <v>3869.8876507907</v>
      </c>
      <c r="R17" s="6">
        <v>161.3269828474095</v>
      </c>
      <c r="S17" s="6">
        <v>0</v>
      </c>
      <c r="T17" s="6">
        <v>81.4107678004259</v>
      </c>
      <c r="U17" s="6">
        <v>43.64306695011955</v>
      </c>
      <c r="V17" s="6">
        <v>0</v>
      </c>
      <c r="W17" s="6">
        <v>0</v>
      </c>
      <c r="X17" s="6">
        <v>2.4265013906749298</v>
      </c>
      <c r="Y17" s="6">
        <v>19.184331945693376</v>
      </c>
      <c r="Z17" s="6">
        <v>0</v>
      </c>
      <c r="AA17" s="6">
        <v>0.15000195238162625</v>
      </c>
      <c r="AB17" s="6">
        <v>0</v>
      </c>
      <c r="AC17" s="6">
        <v>0</v>
      </c>
      <c r="AD17" s="6">
        <v>0.00199999900106197</v>
      </c>
      <c r="AE17" s="6">
        <v>0</v>
      </c>
      <c r="AF17" s="6">
        <v>2.516459229761819</v>
      </c>
      <c r="AG17" s="6">
        <v>93.74678895709941</v>
      </c>
      <c r="AH17" s="6">
        <v>0</v>
      </c>
      <c r="AI17" s="6">
        <v>0</v>
      </c>
      <c r="AJ17" s="6">
        <v>0</v>
      </c>
      <c r="AK17" s="6">
        <v>0</v>
      </c>
      <c r="AL17" s="6">
        <v>32.067180614494546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2.571945248635501</v>
      </c>
      <c r="AZ17" s="6">
        <v>0</v>
      </c>
      <c r="BA17" s="6">
        <v>3.8201360194612617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2">
        <f t="shared" si="0"/>
        <v>4332.909600474891</v>
      </c>
      <c r="BM17" s="6">
        <v>3542.168137656405</v>
      </c>
      <c r="BN17" s="6">
        <v>632.3998967732123</v>
      </c>
      <c r="BO17" s="2">
        <f t="shared" si="2"/>
        <v>8507.47763490451</v>
      </c>
      <c r="BP17" s="6">
        <v>1375.6667409999998</v>
      </c>
      <c r="BQ17" s="6">
        <v>106.93881609219528</v>
      </c>
      <c r="BR17" s="6">
        <v>11.1</v>
      </c>
      <c r="BS17" s="6">
        <v>0</v>
      </c>
      <c r="BT17" s="2">
        <f t="shared" si="1"/>
        <v>10001.183191996704</v>
      </c>
    </row>
    <row r="18" spans="1:72" ht="12.75">
      <c r="A18" s="11" t="s">
        <v>14</v>
      </c>
      <c r="B18" s="20" t="s">
        <v>105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1.8391102408026627</v>
      </c>
      <c r="Q18" s="6">
        <v>53.166513520474076</v>
      </c>
      <c r="R18" s="6">
        <v>6127.263592752568</v>
      </c>
      <c r="S18" s="6">
        <v>0</v>
      </c>
      <c r="T18" s="6">
        <v>4.248969120386195</v>
      </c>
      <c r="U18" s="6">
        <v>25.95050865235667</v>
      </c>
      <c r="V18" s="6">
        <v>13.607620792479981</v>
      </c>
      <c r="W18" s="6">
        <v>0</v>
      </c>
      <c r="X18" s="6">
        <v>0</v>
      </c>
      <c r="Y18" s="6">
        <v>0</v>
      </c>
      <c r="Z18" s="6">
        <v>0</v>
      </c>
      <c r="AA18" s="6">
        <v>0.3387397163743497</v>
      </c>
      <c r="AB18" s="6">
        <v>0</v>
      </c>
      <c r="AC18" s="6">
        <v>15.383381250227048</v>
      </c>
      <c r="AD18" s="6">
        <v>0.012999993506902806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0.3320007648644893</v>
      </c>
      <c r="AL18" s="6">
        <v>41.78630869457185</v>
      </c>
      <c r="AM18" s="6">
        <v>3.359649736407212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4.567947542198745</v>
      </c>
      <c r="AT18" s="6">
        <v>2.5000003600320984</v>
      </c>
      <c r="AU18" s="6">
        <v>0</v>
      </c>
      <c r="AV18" s="6">
        <v>0</v>
      </c>
      <c r="AW18" s="6">
        <v>0</v>
      </c>
      <c r="AX18" s="6">
        <v>0</v>
      </c>
      <c r="AY18" s="6">
        <v>3.3360523651836234</v>
      </c>
      <c r="AZ18" s="6">
        <v>0</v>
      </c>
      <c r="BA18" s="6">
        <v>179.297824016018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2">
        <f t="shared" si="0"/>
        <v>6476.9912195184515</v>
      </c>
      <c r="BM18" s="6">
        <v>1135.6620934995613</v>
      </c>
      <c r="BN18" s="6">
        <v>83.16401446854944</v>
      </c>
      <c r="BO18" s="2">
        <f t="shared" si="2"/>
        <v>7695.817327486562</v>
      </c>
      <c r="BP18" s="6">
        <v>568.908174</v>
      </c>
      <c r="BQ18" s="6">
        <v>32.39523287087226</v>
      </c>
      <c r="BR18" s="6">
        <v>1.7</v>
      </c>
      <c r="BS18" s="6">
        <v>0</v>
      </c>
      <c r="BT18" s="2">
        <f t="shared" si="1"/>
        <v>8298.820734357436</v>
      </c>
    </row>
    <row r="19" spans="1:72" ht="12.75">
      <c r="A19" s="11" t="s">
        <v>15</v>
      </c>
      <c r="B19" s="20" t="s">
        <v>106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11940.743643485563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46.895778258869015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2.5350082524852025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0.18032878530444196</v>
      </c>
      <c r="AY19" s="6">
        <v>0</v>
      </c>
      <c r="AZ19" s="6">
        <v>0</v>
      </c>
      <c r="BA19" s="6">
        <v>0.020198552475321208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2">
        <f t="shared" si="0"/>
        <v>11990.374957334696</v>
      </c>
      <c r="BM19" s="6">
        <v>5846.534007576588</v>
      </c>
      <c r="BN19" s="6">
        <v>1489.2744194719103</v>
      </c>
      <c r="BO19" s="2">
        <f t="shared" si="2"/>
        <v>19326.183384383192</v>
      </c>
      <c r="BP19" s="6">
        <v>2590.367147</v>
      </c>
      <c r="BQ19" s="6">
        <v>104.06850703448748</v>
      </c>
      <c r="BR19" s="6">
        <v>3519.6</v>
      </c>
      <c r="BS19" s="6">
        <v>0</v>
      </c>
      <c r="BT19" s="2">
        <f t="shared" si="1"/>
        <v>25540.21903841768</v>
      </c>
    </row>
    <row r="20" spans="1:72" ht="12.75">
      <c r="A20" s="11" t="s">
        <v>16</v>
      </c>
      <c r="B20" s="20" t="s">
        <v>107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3.584797354072373</v>
      </c>
      <c r="K20" s="6">
        <v>268.0756418813103</v>
      </c>
      <c r="L20" s="6">
        <v>0</v>
      </c>
      <c r="M20" s="6">
        <v>99.17479814581374</v>
      </c>
      <c r="N20" s="6">
        <v>0</v>
      </c>
      <c r="O20" s="6">
        <v>0</v>
      </c>
      <c r="P20" s="6">
        <v>0.006230274065895772</v>
      </c>
      <c r="Q20" s="6">
        <v>11.583390402870785</v>
      </c>
      <c r="R20" s="6">
        <v>0</v>
      </c>
      <c r="S20" s="6">
        <v>2947.0990008890667</v>
      </c>
      <c r="T20" s="6">
        <v>25473.255866496613</v>
      </c>
      <c r="U20" s="6">
        <v>418.260142295603</v>
      </c>
      <c r="V20" s="6">
        <v>21.86622938072917</v>
      </c>
      <c r="W20" s="6">
        <v>314.1206323729961</v>
      </c>
      <c r="X20" s="6">
        <v>18.473678095118725</v>
      </c>
      <c r="Y20" s="6">
        <v>0.07520223702693855</v>
      </c>
      <c r="Z20" s="6">
        <v>0</v>
      </c>
      <c r="AA20" s="6">
        <v>13.196016910456471</v>
      </c>
      <c r="AB20" s="6">
        <v>0</v>
      </c>
      <c r="AC20" s="6">
        <v>2.035929765533819</v>
      </c>
      <c r="AD20" s="6">
        <v>0.00799999600424788</v>
      </c>
      <c r="AE20" s="6">
        <v>0</v>
      </c>
      <c r="AF20" s="6">
        <v>0</v>
      </c>
      <c r="AG20" s="6">
        <v>54.971610715792266</v>
      </c>
      <c r="AH20" s="6">
        <v>0</v>
      </c>
      <c r="AI20" s="6">
        <v>0</v>
      </c>
      <c r="AJ20" s="6">
        <v>6.527439923404236</v>
      </c>
      <c r="AK20" s="6">
        <v>0</v>
      </c>
      <c r="AL20" s="6">
        <v>1422.8867762657824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2.213860384642229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119.76833772862783</v>
      </c>
      <c r="BB20" s="6">
        <v>0</v>
      </c>
      <c r="BC20" s="6">
        <v>0</v>
      </c>
      <c r="BD20" s="6">
        <v>9.408126083012087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2">
        <f t="shared" si="0"/>
        <v>31206.591707598538</v>
      </c>
      <c r="BM20" s="6">
        <v>18388.519588201583</v>
      </c>
      <c r="BN20" s="6">
        <v>7500.016149814204</v>
      </c>
      <c r="BO20" s="2">
        <f t="shared" si="2"/>
        <v>57095.12744561432</v>
      </c>
      <c r="BP20" s="6">
        <v>10146.130656000001</v>
      </c>
      <c r="BQ20" s="6">
        <v>399.0737263297957</v>
      </c>
      <c r="BR20" s="6">
        <v>304.5</v>
      </c>
      <c r="BS20" s="6">
        <v>0</v>
      </c>
      <c r="BT20" s="2">
        <f t="shared" si="1"/>
        <v>67944.83182794412</v>
      </c>
    </row>
    <row r="21" spans="1:72" ht="12.75">
      <c r="A21" s="11" t="s">
        <v>17</v>
      </c>
      <c r="B21" s="20" t="s">
        <v>108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27.302694232185825</v>
      </c>
      <c r="L21" s="6">
        <v>0</v>
      </c>
      <c r="M21" s="6">
        <v>126.12750841621688</v>
      </c>
      <c r="N21" s="6">
        <v>9.726725840683173</v>
      </c>
      <c r="O21" s="6">
        <v>4.53503682946372</v>
      </c>
      <c r="P21" s="6">
        <v>16.087808528309374</v>
      </c>
      <c r="Q21" s="6">
        <v>108.40861023199363</v>
      </c>
      <c r="R21" s="6">
        <v>35.32160813322705</v>
      </c>
      <c r="S21" s="6">
        <v>0</v>
      </c>
      <c r="T21" s="6">
        <v>737.3517104377406</v>
      </c>
      <c r="U21" s="6">
        <v>3861.5661366545887</v>
      </c>
      <c r="V21" s="6">
        <v>10.739288354483234</v>
      </c>
      <c r="W21" s="6">
        <v>11.778928901900743</v>
      </c>
      <c r="X21" s="6">
        <v>299.1235184932131</v>
      </c>
      <c r="Y21" s="6">
        <v>15.372418276390173</v>
      </c>
      <c r="Z21" s="6">
        <v>0.7383560803471726</v>
      </c>
      <c r="AA21" s="6">
        <v>137.4379362621762</v>
      </c>
      <c r="AB21" s="6">
        <v>18.230366807507867</v>
      </c>
      <c r="AC21" s="6">
        <v>23.868278959002904</v>
      </c>
      <c r="AD21" s="6">
        <v>69.10589162157345</v>
      </c>
      <c r="AE21" s="6">
        <v>4.416832410399677</v>
      </c>
      <c r="AF21" s="6">
        <v>39.422479708309204</v>
      </c>
      <c r="AG21" s="6">
        <v>157.3551667798963</v>
      </c>
      <c r="AH21" s="6">
        <v>0</v>
      </c>
      <c r="AI21" s="6">
        <v>0</v>
      </c>
      <c r="AJ21" s="6">
        <v>143.0678320620605</v>
      </c>
      <c r="AK21" s="6">
        <v>3.73800861163693</v>
      </c>
      <c r="AL21" s="6">
        <v>59.79500621525178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78.62015320320697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2">
        <f t="shared" si="0"/>
        <v>5999.238302051766</v>
      </c>
      <c r="BM21" s="6">
        <v>4057.3214941227197</v>
      </c>
      <c r="BN21" s="6">
        <v>987.9777298268584</v>
      </c>
      <c r="BO21" s="2">
        <f t="shared" si="2"/>
        <v>11044.537526001344</v>
      </c>
      <c r="BP21" s="6">
        <v>1713.9433279999998</v>
      </c>
      <c r="BQ21" s="6">
        <v>537.4143110880757</v>
      </c>
      <c r="BR21" s="6">
        <v>38.6</v>
      </c>
      <c r="BS21" s="6">
        <v>0</v>
      </c>
      <c r="BT21" s="2">
        <f t="shared" si="1"/>
        <v>13334.49516508942</v>
      </c>
    </row>
    <row r="22" spans="1:72" ht="12.75">
      <c r="A22" s="11" t="s">
        <v>18</v>
      </c>
      <c r="B22" s="20" t="s">
        <v>109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112.14642351995097</v>
      </c>
      <c r="K22" s="6">
        <v>0.01972159544178236</v>
      </c>
      <c r="L22" s="6">
        <v>0</v>
      </c>
      <c r="M22" s="6">
        <v>5.035041567989901</v>
      </c>
      <c r="N22" s="6">
        <v>0</v>
      </c>
      <c r="O22" s="6">
        <v>0</v>
      </c>
      <c r="P22" s="6">
        <v>12.317757229174783</v>
      </c>
      <c r="Q22" s="6">
        <v>7.370513833466541</v>
      </c>
      <c r="R22" s="6">
        <v>0</v>
      </c>
      <c r="S22" s="6">
        <v>0</v>
      </c>
      <c r="T22" s="6">
        <v>87.26864334493399</v>
      </c>
      <c r="U22" s="6">
        <v>7.296994877765355</v>
      </c>
      <c r="V22" s="6">
        <v>5930.598993427024</v>
      </c>
      <c r="W22" s="6">
        <v>0</v>
      </c>
      <c r="X22" s="6">
        <v>3.6501911934657945</v>
      </c>
      <c r="Y22" s="6">
        <v>15.55524738814401</v>
      </c>
      <c r="Z22" s="6">
        <v>0</v>
      </c>
      <c r="AA22" s="6">
        <v>0.03223083926469651</v>
      </c>
      <c r="AB22" s="6">
        <v>0</v>
      </c>
      <c r="AC22" s="6">
        <v>17.022802329611867</v>
      </c>
      <c r="AD22" s="6">
        <v>52.943715205612804</v>
      </c>
      <c r="AE22" s="6">
        <v>0</v>
      </c>
      <c r="AF22" s="6">
        <v>0</v>
      </c>
      <c r="AG22" s="6">
        <v>18.518713590476853</v>
      </c>
      <c r="AH22" s="6">
        <v>0</v>
      </c>
      <c r="AI22" s="6">
        <v>0</v>
      </c>
      <c r="AJ22" s="6">
        <v>104.80951775737935</v>
      </c>
      <c r="AK22" s="6">
        <v>0</v>
      </c>
      <c r="AL22" s="6">
        <v>133.6365793348254</v>
      </c>
      <c r="AM22" s="6">
        <v>2.430660369132174</v>
      </c>
      <c r="AN22" s="6">
        <v>0</v>
      </c>
      <c r="AO22" s="6">
        <v>7.679037716783944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3.183341331281867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2">
        <f t="shared" si="0"/>
        <v>6521.5161264517255</v>
      </c>
      <c r="BM22" s="6">
        <v>1828.6653448487614</v>
      </c>
      <c r="BN22" s="6">
        <v>365.4802789340888</v>
      </c>
      <c r="BO22" s="2">
        <f t="shared" si="2"/>
        <v>8715.661750234574</v>
      </c>
      <c r="BP22" s="6">
        <v>1969.40138</v>
      </c>
      <c r="BQ22" s="6">
        <v>379.3911588675804</v>
      </c>
      <c r="BR22" s="6">
        <v>10.4</v>
      </c>
      <c r="BS22" s="6">
        <v>0</v>
      </c>
      <c r="BT22" s="2">
        <f t="shared" si="1"/>
        <v>11074.854289102153</v>
      </c>
    </row>
    <row r="23" spans="1:72" ht="12.75">
      <c r="A23" s="11" t="s">
        <v>19</v>
      </c>
      <c r="B23" s="20" t="s">
        <v>110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0.001674266285719678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54.4165274347048</v>
      </c>
      <c r="R23" s="6">
        <v>7.824567597358742</v>
      </c>
      <c r="S23" s="6">
        <v>0</v>
      </c>
      <c r="T23" s="6">
        <v>35.93986152274858</v>
      </c>
      <c r="U23" s="6">
        <v>44.22618836254824</v>
      </c>
      <c r="V23" s="6">
        <v>0</v>
      </c>
      <c r="W23" s="6">
        <v>12905.308282140195</v>
      </c>
      <c r="X23" s="6">
        <v>618.7198693975206</v>
      </c>
      <c r="Y23" s="6">
        <v>24.256251987568238</v>
      </c>
      <c r="Z23" s="6">
        <v>0</v>
      </c>
      <c r="AA23" s="6">
        <v>0.06520854529250472</v>
      </c>
      <c r="AB23" s="6">
        <v>0</v>
      </c>
      <c r="AC23" s="6">
        <v>0</v>
      </c>
      <c r="AD23" s="6">
        <v>85.87351320245855</v>
      </c>
      <c r="AE23" s="6">
        <v>2.020260303783479</v>
      </c>
      <c r="AF23" s="6">
        <v>1.3478957207119675</v>
      </c>
      <c r="AG23" s="6">
        <v>642.0818858831182</v>
      </c>
      <c r="AH23" s="6">
        <v>0</v>
      </c>
      <c r="AI23" s="6">
        <v>0</v>
      </c>
      <c r="AJ23" s="6">
        <v>1.895367222094382</v>
      </c>
      <c r="AK23" s="6">
        <v>0</v>
      </c>
      <c r="AL23" s="6">
        <v>385.13854609135507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157.07086037866418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2">
        <f t="shared" si="0"/>
        <v>14966.18676005641</v>
      </c>
      <c r="BM23" s="6">
        <v>7187.038344459041</v>
      </c>
      <c r="BN23" s="6">
        <v>2437.9614727378093</v>
      </c>
      <c r="BO23" s="2">
        <f t="shared" si="2"/>
        <v>24591.18657725326</v>
      </c>
      <c r="BP23" s="6">
        <v>2233.0029819999995</v>
      </c>
      <c r="BQ23" s="6">
        <v>352.02903053761986</v>
      </c>
      <c r="BR23" s="6">
        <v>33</v>
      </c>
      <c r="BS23" s="6">
        <v>0</v>
      </c>
      <c r="BT23" s="2">
        <f t="shared" si="1"/>
        <v>27209.218589790875</v>
      </c>
    </row>
    <row r="24" spans="1:72" ht="12.75">
      <c r="A24" s="11" t="s">
        <v>20</v>
      </c>
      <c r="B24" s="20" t="s">
        <v>111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1.2791362905350068</v>
      </c>
      <c r="N24" s="6">
        <v>0</v>
      </c>
      <c r="O24" s="6">
        <v>1.8785779766020547</v>
      </c>
      <c r="P24" s="6">
        <v>7.390414897760232</v>
      </c>
      <c r="Q24" s="6">
        <v>1.370857444465462</v>
      </c>
      <c r="R24" s="6">
        <v>0.0986141635304897</v>
      </c>
      <c r="S24" s="6">
        <v>2.7717069374285</v>
      </c>
      <c r="T24" s="6">
        <v>3.570653695100108</v>
      </c>
      <c r="U24" s="6">
        <v>74.326198567819</v>
      </c>
      <c r="V24" s="6">
        <v>10.311644530470366</v>
      </c>
      <c r="W24" s="6">
        <v>649.9616919227971</v>
      </c>
      <c r="X24" s="6">
        <v>6657.158984331732</v>
      </c>
      <c r="Y24" s="6">
        <v>313.4860507562821</v>
      </c>
      <c r="Z24" s="6">
        <v>0</v>
      </c>
      <c r="AA24" s="6">
        <v>42.23713126914129</v>
      </c>
      <c r="AB24" s="6">
        <v>13.04118100053945</v>
      </c>
      <c r="AC24" s="6">
        <v>22.757978692036602</v>
      </c>
      <c r="AD24" s="6">
        <v>323.92793867793984</v>
      </c>
      <c r="AE24" s="6">
        <v>66.14569649982144</v>
      </c>
      <c r="AF24" s="6">
        <v>76.63607865554235</v>
      </c>
      <c r="AG24" s="6">
        <v>71.14974854307391</v>
      </c>
      <c r="AH24" s="6">
        <v>0</v>
      </c>
      <c r="AI24" s="6">
        <v>0</v>
      </c>
      <c r="AJ24" s="6">
        <v>409.63661305600016</v>
      </c>
      <c r="AK24" s="6">
        <v>1.3850031907750533</v>
      </c>
      <c r="AL24" s="6">
        <v>98.33363417349337</v>
      </c>
      <c r="AM24" s="6">
        <v>21.421031007360202</v>
      </c>
      <c r="AN24" s="6">
        <v>0</v>
      </c>
      <c r="AO24" s="6">
        <v>64.71831317527328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0.756913426611806</v>
      </c>
      <c r="AX24" s="6">
        <v>0</v>
      </c>
      <c r="AY24" s="6">
        <v>0</v>
      </c>
      <c r="AZ24" s="6">
        <v>0</v>
      </c>
      <c r="BA24" s="6">
        <v>112.7646382810032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2">
        <f t="shared" si="0"/>
        <v>9048.516431163134</v>
      </c>
      <c r="BM24" s="6">
        <v>3266.1619272954</v>
      </c>
      <c r="BN24" s="6">
        <v>699.3590519153864</v>
      </c>
      <c r="BO24" s="2">
        <f t="shared" si="2"/>
        <v>13014.03741037392</v>
      </c>
      <c r="BP24" s="6">
        <v>1579.06502</v>
      </c>
      <c r="BQ24" s="6">
        <v>105.33682597647235</v>
      </c>
      <c r="BR24" s="6">
        <v>13.5</v>
      </c>
      <c r="BS24" s="6">
        <v>0</v>
      </c>
      <c r="BT24" s="2">
        <f t="shared" si="1"/>
        <v>14711.939256350392</v>
      </c>
    </row>
    <row r="25" spans="1:72" ht="12.75">
      <c r="A25" s="11" t="s">
        <v>21</v>
      </c>
      <c r="B25" s="20" t="s">
        <v>112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19.543768878879213</v>
      </c>
      <c r="L25" s="6">
        <v>0.10874404425957733</v>
      </c>
      <c r="M25" s="6">
        <v>6.988607578192387</v>
      </c>
      <c r="N25" s="6">
        <v>0</v>
      </c>
      <c r="O25" s="6">
        <v>2.364985496747747</v>
      </c>
      <c r="P25" s="6">
        <v>5.647820537278572</v>
      </c>
      <c r="Q25" s="6">
        <v>11.145061148994051</v>
      </c>
      <c r="R25" s="6">
        <v>1.3802637864287273</v>
      </c>
      <c r="S25" s="6">
        <v>0.86798940737365</v>
      </c>
      <c r="T25" s="6">
        <v>223.7245049272734</v>
      </c>
      <c r="U25" s="6">
        <v>15.871754214785309</v>
      </c>
      <c r="V25" s="6">
        <v>31.183490299050213</v>
      </c>
      <c r="W25" s="6">
        <v>181.77316456435236</v>
      </c>
      <c r="X25" s="6">
        <v>939.5779354542715</v>
      </c>
      <c r="Y25" s="6">
        <v>7485.369705012548</v>
      </c>
      <c r="Z25" s="6">
        <v>0.8605333053437934</v>
      </c>
      <c r="AA25" s="6">
        <v>126.30214113924242</v>
      </c>
      <c r="AB25" s="6">
        <v>176.78581522388544</v>
      </c>
      <c r="AC25" s="6">
        <v>23.907582011549074</v>
      </c>
      <c r="AD25" s="6">
        <v>136.21415829070045</v>
      </c>
      <c r="AE25" s="6">
        <v>71.03656637303106</v>
      </c>
      <c r="AF25" s="6">
        <v>15.423287915262094</v>
      </c>
      <c r="AG25" s="6">
        <v>0.003209999364892928</v>
      </c>
      <c r="AH25" s="6">
        <v>129.3880667428573</v>
      </c>
      <c r="AI25" s="6">
        <v>31.607474402199404</v>
      </c>
      <c r="AJ25" s="6">
        <v>148.60492473748266</v>
      </c>
      <c r="AK25" s="6">
        <v>33.45950435127819</v>
      </c>
      <c r="AL25" s="6">
        <v>370.3097903052235</v>
      </c>
      <c r="AM25" s="6">
        <v>7.778505900814101</v>
      </c>
      <c r="AN25" s="6">
        <v>0.117712383783927</v>
      </c>
      <c r="AO25" s="6">
        <v>25.19537346979657</v>
      </c>
      <c r="AP25" s="6">
        <v>0</v>
      </c>
      <c r="AQ25" s="6">
        <v>0</v>
      </c>
      <c r="AR25" s="6">
        <v>3.911247175490163</v>
      </c>
      <c r="AS25" s="6">
        <v>30.97515534772373</v>
      </c>
      <c r="AT25" s="6">
        <v>0.22778903280454066</v>
      </c>
      <c r="AU25" s="6">
        <v>0</v>
      </c>
      <c r="AV25" s="6">
        <v>0</v>
      </c>
      <c r="AW25" s="6">
        <v>0</v>
      </c>
      <c r="AX25" s="6">
        <v>2.818776567716218</v>
      </c>
      <c r="AY25" s="6">
        <v>0.12017879675789288</v>
      </c>
      <c r="AZ25" s="6">
        <v>0</v>
      </c>
      <c r="BA25" s="6">
        <v>158.68591129275305</v>
      </c>
      <c r="BB25" s="6">
        <v>0</v>
      </c>
      <c r="BC25" s="6">
        <v>0</v>
      </c>
      <c r="BD25" s="6">
        <v>0.006445058786012106</v>
      </c>
      <c r="BE25" s="6">
        <v>3.397681859344835</v>
      </c>
      <c r="BF25" s="6">
        <v>0</v>
      </c>
      <c r="BG25" s="6">
        <v>0.7</v>
      </c>
      <c r="BH25" s="6">
        <v>0</v>
      </c>
      <c r="BI25" s="6">
        <v>0</v>
      </c>
      <c r="BJ25" s="6">
        <v>0</v>
      </c>
      <c r="BK25" s="6">
        <v>0</v>
      </c>
      <c r="BL25" s="2">
        <f t="shared" si="0"/>
        <v>10423.385627033625</v>
      </c>
      <c r="BM25" s="6">
        <v>9421.222343221514</v>
      </c>
      <c r="BN25" s="6">
        <v>3593.4990092159105</v>
      </c>
      <c r="BO25" s="2">
        <f t="shared" si="2"/>
        <v>23438.10697947105</v>
      </c>
      <c r="BP25" s="6">
        <v>3473.9865800000002</v>
      </c>
      <c r="BQ25" s="6">
        <v>114.9188174404109</v>
      </c>
      <c r="BR25" s="6">
        <v>59.5</v>
      </c>
      <c r="BS25" s="6">
        <v>0</v>
      </c>
      <c r="BT25" s="2">
        <f t="shared" si="1"/>
        <v>27086.51237691146</v>
      </c>
    </row>
    <row r="26" spans="1:72" ht="12.75">
      <c r="A26" s="11" t="s">
        <v>22</v>
      </c>
      <c r="B26" s="20" t="s">
        <v>113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1.3153997499824046</v>
      </c>
      <c r="R26" s="6">
        <v>0.0016930977659866682</v>
      </c>
      <c r="S26" s="6">
        <v>0.2641706892006761</v>
      </c>
      <c r="T26" s="6">
        <v>0.5515359291450346</v>
      </c>
      <c r="U26" s="6">
        <v>0</v>
      </c>
      <c r="V26" s="6">
        <v>0</v>
      </c>
      <c r="W26" s="6">
        <v>0</v>
      </c>
      <c r="X26" s="6">
        <v>5.59059259910905</v>
      </c>
      <c r="Y26" s="6">
        <v>84.55146539479398</v>
      </c>
      <c r="Z26" s="6">
        <v>144.31372806107873</v>
      </c>
      <c r="AA26" s="6">
        <v>0</v>
      </c>
      <c r="AB26" s="6">
        <v>548.2467380761999</v>
      </c>
      <c r="AC26" s="6">
        <v>49.00849397503864</v>
      </c>
      <c r="AD26" s="6">
        <v>0</v>
      </c>
      <c r="AE26" s="6">
        <v>1.1159827423189044</v>
      </c>
      <c r="AF26" s="6">
        <v>0</v>
      </c>
      <c r="AG26" s="6">
        <v>0</v>
      </c>
      <c r="AH26" s="6">
        <v>0</v>
      </c>
      <c r="AI26" s="6">
        <v>0</v>
      </c>
      <c r="AJ26" s="6">
        <v>57.885198365264706</v>
      </c>
      <c r="AK26" s="6">
        <v>0</v>
      </c>
      <c r="AL26" s="6">
        <v>67.36386150167678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155.5757734222154</v>
      </c>
      <c r="AT26" s="6">
        <v>0</v>
      </c>
      <c r="AU26" s="6">
        <v>0</v>
      </c>
      <c r="AV26" s="6">
        <v>2.8824809628646073</v>
      </c>
      <c r="AW26" s="6">
        <v>0</v>
      </c>
      <c r="AX26" s="6">
        <v>0</v>
      </c>
      <c r="AY26" s="6">
        <v>51.72728285292181</v>
      </c>
      <c r="AZ26" s="6">
        <v>0</v>
      </c>
      <c r="BA26" s="6">
        <v>9.454664313969394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1.048793859992302</v>
      </c>
      <c r="BH26" s="6">
        <v>0</v>
      </c>
      <c r="BI26" s="6">
        <v>0</v>
      </c>
      <c r="BJ26" s="6">
        <v>0</v>
      </c>
      <c r="BK26" s="6">
        <v>0</v>
      </c>
      <c r="BL26" s="2">
        <f t="shared" si="0"/>
        <v>1180.8978555935382</v>
      </c>
      <c r="BM26" s="6">
        <v>4066.480642840509</v>
      </c>
      <c r="BN26" s="6">
        <v>1692.8954725329907</v>
      </c>
      <c r="BO26" s="2">
        <f t="shared" si="2"/>
        <v>6940.273970967038</v>
      </c>
      <c r="BP26" s="6">
        <v>2026.603268</v>
      </c>
      <c r="BQ26" s="6">
        <v>17.70502148865182</v>
      </c>
      <c r="BR26" s="6">
        <v>1.8</v>
      </c>
      <c r="BS26" s="6">
        <v>0</v>
      </c>
      <c r="BT26" s="2">
        <f t="shared" si="1"/>
        <v>8986.382260455688</v>
      </c>
    </row>
    <row r="27" spans="1:72" ht="12.75">
      <c r="A27" s="11" t="s">
        <v>23</v>
      </c>
      <c r="B27" s="20" t="s">
        <v>114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1.8967783238845928</v>
      </c>
      <c r="Q27" s="6">
        <v>0</v>
      </c>
      <c r="R27" s="6">
        <v>0.001658543896968647</v>
      </c>
      <c r="S27" s="6">
        <v>0</v>
      </c>
      <c r="T27" s="6">
        <v>4.676288015572737</v>
      </c>
      <c r="U27" s="6">
        <v>14.222339833903241</v>
      </c>
      <c r="V27" s="6">
        <v>0.0006882462163574186</v>
      </c>
      <c r="W27" s="6">
        <v>38.73791475909299</v>
      </c>
      <c r="X27" s="6">
        <v>292.80242832441036</v>
      </c>
      <c r="Y27" s="6">
        <v>82.92217802220866</v>
      </c>
      <c r="Z27" s="6">
        <v>1.0842514915159156</v>
      </c>
      <c r="AA27" s="6">
        <v>4251.563239781224</v>
      </c>
      <c r="AB27" s="6">
        <v>429.4897475319683</v>
      </c>
      <c r="AC27" s="6">
        <v>80.00078919964689</v>
      </c>
      <c r="AD27" s="6">
        <v>267.7347674426793</v>
      </c>
      <c r="AE27" s="6">
        <v>0.5519914639426838</v>
      </c>
      <c r="AF27" s="6">
        <v>18.319942238654203</v>
      </c>
      <c r="AG27" s="6">
        <v>0</v>
      </c>
      <c r="AH27" s="6">
        <v>8.224176793992225</v>
      </c>
      <c r="AI27" s="6">
        <v>0</v>
      </c>
      <c r="AJ27" s="6">
        <v>66.04677333295551</v>
      </c>
      <c r="AK27" s="6">
        <v>1.4780034050292623</v>
      </c>
      <c r="AL27" s="6">
        <v>49.23799794298236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9.407659731816711</v>
      </c>
      <c r="AZ27" s="6">
        <v>0</v>
      </c>
      <c r="BA27" s="6">
        <v>59.036018402628635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1.1757689030990917</v>
      </c>
      <c r="BH27" s="6">
        <v>0</v>
      </c>
      <c r="BI27" s="6">
        <v>0</v>
      </c>
      <c r="BJ27" s="6">
        <v>0</v>
      </c>
      <c r="BK27" s="6">
        <v>0</v>
      </c>
      <c r="BL27" s="2">
        <f t="shared" si="0"/>
        <v>5678.611401731321</v>
      </c>
      <c r="BM27" s="6">
        <v>3508.583782766446</v>
      </c>
      <c r="BN27" s="6">
        <v>1330.1851664027117</v>
      </c>
      <c r="BO27" s="2">
        <f t="shared" si="2"/>
        <v>10517.38035090048</v>
      </c>
      <c r="BP27" s="6">
        <v>1580.213452</v>
      </c>
      <c r="BQ27" s="6">
        <v>35.6416361968231</v>
      </c>
      <c r="BR27" s="6">
        <v>26.2</v>
      </c>
      <c r="BS27" s="6">
        <v>0</v>
      </c>
      <c r="BT27" s="2">
        <f t="shared" si="1"/>
        <v>12159.435439097302</v>
      </c>
    </row>
    <row r="28" spans="1:72" ht="12.75">
      <c r="A28" s="11" t="s">
        <v>24</v>
      </c>
      <c r="B28" s="20" t="s">
        <v>115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0.3574640832389622</v>
      </c>
      <c r="V28" s="6">
        <v>0</v>
      </c>
      <c r="W28" s="6">
        <v>0</v>
      </c>
      <c r="X28" s="6">
        <v>0.3871060250641487</v>
      </c>
      <c r="Y28" s="6">
        <v>0.6121683179717314</v>
      </c>
      <c r="Z28" s="6">
        <v>7.737314677559487</v>
      </c>
      <c r="AA28" s="6">
        <v>89.00387883178217</v>
      </c>
      <c r="AB28" s="6">
        <v>4600.462592985834</v>
      </c>
      <c r="AC28" s="6">
        <v>56.70397019616503</v>
      </c>
      <c r="AD28" s="6">
        <v>0.024999987513274625</v>
      </c>
      <c r="AE28" s="6">
        <v>1.2216821307908916</v>
      </c>
      <c r="AF28" s="6">
        <v>40.70181333719878</v>
      </c>
      <c r="AG28" s="6">
        <v>0</v>
      </c>
      <c r="AH28" s="6">
        <v>0</v>
      </c>
      <c r="AI28" s="6">
        <v>0</v>
      </c>
      <c r="AJ28" s="6">
        <v>0</v>
      </c>
      <c r="AK28" s="6">
        <v>0.0010000023038087026</v>
      </c>
      <c r="AL28" s="6">
        <v>189.48524694664889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49.12271300703991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4.306579470515228</v>
      </c>
      <c r="AZ28" s="6">
        <v>0</v>
      </c>
      <c r="BA28" s="6">
        <v>3.8186313536862224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2">
        <f t="shared" si="0"/>
        <v>5043.947161353312</v>
      </c>
      <c r="BM28" s="6">
        <v>4499.883400276448</v>
      </c>
      <c r="BN28" s="6">
        <v>2418.4394294857875</v>
      </c>
      <c r="BO28" s="2">
        <f t="shared" si="2"/>
        <v>11962.269991115547</v>
      </c>
      <c r="BP28" s="6">
        <v>1794.089318</v>
      </c>
      <c r="BQ28" s="6">
        <v>17.728496331945987</v>
      </c>
      <c r="BR28" s="6">
        <v>53.1</v>
      </c>
      <c r="BS28" s="6">
        <v>0</v>
      </c>
      <c r="BT28" s="2">
        <f t="shared" si="1"/>
        <v>13827.187805447493</v>
      </c>
    </row>
    <row r="29" spans="1:72" ht="12.75">
      <c r="A29" s="11" t="s">
        <v>25</v>
      </c>
      <c r="B29" s="20" t="s">
        <v>116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0.7133173547842561</v>
      </c>
      <c r="O29" s="6">
        <v>1.8320028587671333</v>
      </c>
      <c r="P29" s="6">
        <v>0.25999262205541857</v>
      </c>
      <c r="Q29" s="6">
        <v>0</v>
      </c>
      <c r="R29" s="6">
        <v>0</v>
      </c>
      <c r="S29" s="6">
        <v>0</v>
      </c>
      <c r="T29" s="6">
        <v>17.599439569753798</v>
      </c>
      <c r="U29" s="6">
        <v>0</v>
      </c>
      <c r="V29" s="6">
        <v>1.1573435825022964</v>
      </c>
      <c r="W29" s="6">
        <v>0.0030960327226020857</v>
      </c>
      <c r="X29" s="6">
        <v>88.37852108010465</v>
      </c>
      <c r="Y29" s="6">
        <v>18.60092971100101</v>
      </c>
      <c r="Z29" s="6">
        <v>0.3627408329413936</v>
      </c>
      <c r="AA29" s="6">
        <v>172.28870643881487</v>
      </c>
      <c r="AB29" s="6">
        <v>136.3675701131275</v>
      </c>
      <c r="AC29" s="6">
        <v>784.9682910394072</v>
      </c>
      <c r="AD29" s="6">
        <v>0.10399994805522245</v>
      </c>
      <c r="AE29" s="6">
        <v>13.438496397263826</v>
      </c>
      <c r="AF29" s="6">
        <v>19.780096620404585</v>
      </c>
      <c r="AG29" s="6">
        <v>0</v>
      </c>
      <c r="AH29" s="6">
        <v>0</v>
      </c>
      <c r="AI29" s="6">
        <v>0</v>
      </c>
      <c r="AJ29" s="6">
        <v>38.85095415442032</v>
      </c>
      <c r="AK29" s="6">
        <v>10.214023531102088</v>
      </c>
      <c r="AL29" s="6">
        <v>52.935859121362256</v>
      </c>
      <c r="AM29" s="6">
        <v>23.649007084235954</v>
      </c>
      <c r="AN29" s="6">
        <v>0</v>
      </c>
      <c r="AO29" s="6">
        <v>0</v>
      </c>
      <c r="AP29" s="6">
        <v>0</v>
      </c>
      <c r="AQ29" s="6">
        <v>6.620043816553102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64.85675046286568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2">
        <f t="shared" si="0"/>
        <v>1452.981182372245</v>
      </c>
      <c r="BM29" s="6">
        <v>2410.390135023711</v>
      </c>
      <c r="BN29" s="6">
        <v>1595.8157546254904</v>
      </c>
      <c r="BO29" s="2">
        <f t="shared" si="2"/>
        <v>5459.1870720214465</v>
      </c>
      <c r="BP29" s="6">
        <v>923.9976889999999</v>
      </c>
      <c r="BQ29" s="6">
        <v>70.54889945571354</v>
      </c>
      <c r="BR29" s="6">
        <v>19.6</v>
      </c>
      <c r="BS29" s="6">
        <v>0</v>
      </c>
      <c r="BT29" s="2">
        <f t="shared" si="1"/>
        <v>6473.33366047716</v>
      </c>
    </row>
    <row r="30" spans="1:72" ht="12.75">
      <c r="A30" s="11" t="s">
        <v>26</v>
      </c>
      <c r="B30" s="20" t="s">
        <v>117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76.06391827150937</v>
      </c>
      <c r="N30" s="6">
        <v>0</v>
      </c>
      <c r="O30" s="6">
        <v>0</v>
      </c>
      <c r="P30" s="6">
        <v>59.34045790308648</v>
      </c>
      <c r="Q30" s="6">
        <v>0</v>
      </c>
      <c r="R30" s="6">
        <v>0</v>
      </c>
      <c r="S30" s="6">
        <v>0</v>
      </c>
      <c r="T30" s="6">
        <v>0</v>
      </c>
      <c r="U30" s="6">
        <v>321.408120622984</v>
      </c>
      <c r="V30" s="6">
        <v>0</v>
      </c>
      <c r="W30" s="6">
        <v>22.710934529995942</v>
      </c>
      <c r="X30" s="6">
        <v>192.08450575980424</v>
      </c>
      <c r="Y30" s="6">
        <v>118.23683353661684</v>
      </c>
      <c r="Z30" s="6">
        <v>0</v>
      </c>
      <c r="AA30" s="6">
        <v>0</v>
      </c>
      <c r="AB30" s="6">
        <v>0</v>
      </c>
      <c r="AC30" s="6">
        <v>0</v>
      </c>
      <c r="AD30" s="6">
        <v>17674.486408422898</v>
      </c>
      <c r="AE30" s="6">
        <v>3.459760335653264</v>
      </c>
      <c r="AF30" s="6">
        <v>22.510050838685668</v>
      </c>
      <c r="AG30" s="6">
        <v>0</v>
      </c>
      <c r="AH30" s="6">
        <v>0</v>
      </c>
      <c r="AI30" s="6">
        <v>0</v>
      </c>
      <c r="AJ30" s="6">
        <v>1.3400058184812886</v>
      </c>
      <c r="AK30" s="6">
        <v>78.15037054308898</v>
      </c>
      <c r="AL30" s="6">
        <v>14.724570596486384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125.5702826359349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2">
        <f t="shared" si="0"/>
        <v>18710.08621981522</v>
      </c>
      <c r="BM30" s="6">
        <v>18346.825509261056</v>
      </c>
      <c r="BN30" s="6">
        <v>2615.2934598312495</v>
      </c>
      <c r="BO30" s="2">
        <f t="shared" si="2"/>
        <v>39672.20518890753</v>
      </c>
      <c r="BP30" s="6">
        <v>3926.9193210000003</v>
      </c>
      <c r="BQ30" s="6">
        <v>219.34060209944136</v>
      </c>
      <c r="BR30" s="6">
        <v>329.9</v>
      </c>
      <c r="BS30" s="6">
        <v>0</v>
      </c>
      <c r="BT30" s="2">
        <f t="shared" si="1"/>
        <v>44148.36511200698</v>
      </c>
    </row>
    <row r="31" spans="1:72" ht="12.75">
      <c r="A31" s="11" t="s">
        <v>27</v>
      </c>
      <c r="B31" s="20" t="s">
        <v>118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0.9895350698872523</v>
      </c>
      <c r="V31" s="6">
        <v>0</v>
      </c>
      <c r="W31" s="6">
        <v>25.849936488732695</v>
      </c>
      <c r="X31" s="6">
        <v>19.514385465995655</v>
      </c>
      <c r="Y31" s="6">
        <v>5.4332103829890395</v>
      </c>
      <c r="Z31" s="6">
        <v>0</v>
      </c>
      <c r="AA31" s="6">
        <v>0</v>
      </c>
      <c r="AB31" s="6">
        <v>2.1970017760688405</v>
      </c>
      <c r="AC31" s="6">
        <v>5.943614477763238</v>
      </c>
      <c r="AD31" s="6">
        <v>0</v>
      </c>
      <c r="AE31" s="6">
        <v>1854.1820622982495</v>
      </c>
      <c r="AF31" s="6">
        <v>0</v>
      </c>
      <c r="AG31" s="6">
        <v>0</v>
      </c>
      <c r="AH31" s="6">
        <v>41.12088396996111</v>
      </c>
      <c r="AI31" s="6">
        <v>0</v>
      </c>
      <c r="AJ31" s="6">
        <v>2.3396602060207696</v>
      </c>
      <c r="AK31" s="6">
        <v>0.2660006128131149</v>
      </c>
      <c r="AL31" s="6">
        <v>0.424999625253016</v>
      </c>
      <c r="AM31" s="6">
        <v>0</v>
      </c>
      <c r="AN31" s="6">
        <v>4.055082119138764</v>
      </c>
      <c r="AO31" s="6">
        <v>119.23457500814526</v>
      </c>
      <c r="AP31" s="6">
        <v>0</v>
      </c>
      <c r="AQ31" s="6">
        <v>54.38354506746417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6.10029645526813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2">
        <f t="shared" si="0"/>
        <v>2142.034789023751</v>
      </c>
      <c r="BM31" s="6">
        <v>1335.6233432236888</v>
      </c>
      <c r="BN31" s="6">
        <v>1253.9632311498224</v>
      </c>
      <c r="BO31" s="2">
        <f t="shared" si="2"/>
        <v>4731.621363397262</v>
      </c>
      <c r="BP31" s="6">
        <v>314.411328</v>
      </c>
      <c r="BQ31" s="6">
        <v>53.6692550520316</v>
      </c>
      <c r="BR31" s="6">
        <v>53</v>
      </c>
      <c r="BS31" s="6">
        <v>0</v>
      </c>
      <c r="BT31" s="2">
        <f t="shared" si="1"/>
        <v>5152.701946449294</v>
      </c>
    </row>
    <row r="32" spans="1:72" ht="12.75">
      <c r="A32" s="11" t="s">
        <v>28</v>
      </c>
      <c r="B32" s="20" t="s">
        <v>119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0.07426147599093237</v>
      </c>
      <c r="L32" s="6">
        <v>0</v>
      </c>
      <c r="M32" s="6">
        <v>224.74728664663942</v>
      </c>
      <c r="N32" s="6">
        <v>6.970542782387876</v>
      </c>
      <c r="O32" s="6">
        <v>2.0775342935332035</v>
      </c>
      <c r="P32" s="6">
        <v>50.087285445118155</v>
      </c>
      <c r="Q32" s="6">
        <v>0</v>
      </c>
      <c r="R32" s="6">
        <v>2.3572974109665856</v>
      </c>
      <c r="S32" s="6">
        <v>0</v>
      </c>
      <c r="T32" s="6">
        <v>78.57614858645763</v>
      </c>
      <c r="U32" s="6">
        <v>8.29053754342852</v>
      </c>
      <c r="V32" s="6">
        <v>111.0282285641909</v>
      </c>
      <c r="W32" s="6">
        <v>0.14554353627018346</v>
      </c>
      <c r="X32" s="6">
        <v>61.8579848045629</v>
      </c>
      <c r="Y32" s="6">
        <v>3.9555898466285893</v>
      </c>
      <c r="Z32" s="6">
        <v>0</v>
      </c>
      <c r="AA32" s="6">
        <v>0.14549836204783956</v>
      </c>
      <c r="AB32" s="6">
        <v>1.6410524365581634</v>
      </c>
      <c r="AC32" s="6">
        <v>0.9028242187636455</v>
      </c>
      <c r="AD32" s="6">
        <v>114.42970401436442</v>
      </c>
      <c r="AE32" s="6">
        <v>0.4018263417363821</v>
      </c>
      <c r="AF32" s="6">
        <v>3882.359260304527</v>
      </c>
      <c r="AG32" s="6">
        <v>0</v>
      </c>
      <c r="AH32" s="6">
        <v>0</v>
      </c>
      <c r="AI32" s="6">
        <v>0</v>
      </c>
      <c r="AJ32" s="6">
        <v>29.99833163874269</v>
      </c>
      <c r="AK32" s="6">
        <v>0</v>
      </c>
      <c r="AL32" s="6">
        <v>236.8763980354797</v>
      </c>
      <c r="AM32" s="6">
        <v>3.031038199455411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1.4710080576622844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2">
        <f t="shared" si="0"/>
        <v>4821.425182545512</v>
      </c>
      <c r="BM32" s="6">
        <v>2655.894032387958</v>
      </c>
      <c r="BN32" s="6">
        <v>4909.145434168248</v>
      </c>
      <c r="BO32" s="2">
        <f t="shared" si="2"/>
        <v>12386.46464910172</v>
      </c>
      <c r="BP32" s="6">
        <v>1807.1731839999998</v>
      </c>
      <c r="BQ32" s="6">
        <v>217.5009747730422</v>
      </c>
      <c r="BR32" s="6">
        <v>29</v>
      </c>
      <c r="BS32" s="6">
        <v>0</v>
      </c>
      <c r="BT32" s="2">
        <f t="shared" si="1"/>
        <v>14440.13880787476</v>
      </c>
    </row>
    <row r="33" spans="1:72" ht="12.75">
      <c r="A33" s="11" t="s">
        <v>29</v>
      </c>
      <c r="B33" s="20" t="s">
        <v>120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2">
        <f t="shared" si="0"/>
        <v>0</v>
      </c>
      <c r="BM33" s="6">
        <v>0</v>
      </c>
      <c r="BN33" s="6">
        <v>0</v>
      </c>
      <c r="BO33" s="2">
        <f t="shared" si="2"/>
        <v>0</v>
      </c>
      <c r="BP33" s="6">
        <v>0</v>
      </c>
      <c r="BQ33" s="6">
        <v>0</v>
      </c>
      <c r="BR33" s="6">
        <v>0</v>
      </c>
      <c r="BS33" s="6">
        <v>0</v>
      </c>
      <c r="BT33" s="2">
        <f t="shared" si="1"/>
        <v>0</v>
      </c>
    </row>
    <row r="34" spans="1:72" ht="12.75">
      <c r="A34" s="11" t="s">
        <v>30</v>
      </c>
      <c r="B34" s="20" t="s">
        <v>121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1.725500420013781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8.775995822427326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0.290735768808281</v>
      </c>
      <c r="AE34" s="6">
        <v>0</v>
      </c>
      <c r="AF34" s="6">
        <v>0</v>
      </c>
      <c r="AG34" s="6">
        <v>0</v>
      </c>
      <c r="AH34" s="6">
        <v>9307.405376189377</v>
      </c>
      <c r="AI34" s="6">
        <v>0.23838456192393337</v>
      </c>
      <c r="AJ34" s="6">
        <v>0</v>
      </c>
      <c r="AK34" s="6">
        <v>0</v>
      </c>
      <c r="AL34" s="6">
        <v>2.1428419287994402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0.45656108795520556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1.9587540731340338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2">
        <f t="shared" si="0"/>
        <v>9322.994149852439</v>
      </c>
      <c r="BM34" s="6">
        <v>1385.538587798952</v>
      </c>
      <c r="BN34" s="6">
        <v>1243.3704369835334</v>
      </c>
      <c r="BO34" s="2">
        <f t="shared" si="2"/>
        <v>11951.903174634925</v>
      </c>
      <c r="BP34" s="6">
        <v>0</v>
      </c>
      <c r="BQ34" s="6">
        <v>0</v>
      </c>
      <c r="BR34" s="6">
        <v>94.6</v>
      </c>
      <c r="BS34" s="6">
        <v>0</v>
      </c>
      <c r="BT34" s="2">
        <f t="shared" si="1"/>
        <v>12046.503174634925</v>
      </c>
    </row>
    <row r="35" spans="1:72" ht="12.75">
      <c r="A35" s="11" t="s">
        <v>31</v>
      </c>
      <c r="B35" s="20" t="s">
        <v>122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0.21023062687722005</v>
      </c>
      <c r="AI35" s="6">
        <v>796.5878749120556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2">
        <f t="shared" si="0"/>
        <v>796.7981055389328</v>
      </c>
      <c r="BM35" s="6">
        <v>2.9929106070268956</v>
      </c>
      <c r="BN35" s="6">
        <v>0</v>
      </c>
      <c r="BO35" s="2">
        <f t="shared" si="2"/>
        <v>799.7910161459597</v>
      </c>
      <c r="BP35" s="6">
        <v>0</v>
      </c>
      <c r="BQ35" s="6">
        <v>0</v>
      </c>
      <c r="BR35" s="6">
        <v>363.1</v>
      </c>
      <c r="BS35" s="6">
        <v>0</v>
      </c>
      <c r="BT35" s="2">
        <f t="shared" si="1"/>
        <v>1162.8910161459598</v>
      </c>
    </row>
    <row r="36" spans="1:72" ht="12.75">
      <c r="A36" s="11" t="s">
        <v>32</v>
      </c>
      <c r="B36" s="20" t="s">
        <v>123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2.39655188710621</v>
      </c>
      <c r="L36" s="6">
        <v>0</v>
      </c>
      <c r="M36" s="6">
        <v>0</v>
      </c>
      <c r="N36" s="6">
        <v>0</v>
      </c>
      <c r="O36" s="6">
        <v>0</v>
      </c>
      <c r="P36" s="6">
        <v>1.3933028800223155</v>
      </c>
      <c r="Q36" s="6">
        <v>0</v>
      </c>
      <c r="R36" s="6">
        <v>0</v>
      </c>
      <c r="S36" s="6">
        <v>0</v>
      </c>
      <c r="T36" s="6">
        <v>0</v>
      </c>
      <c r="U36" s="6">
        <v>7.0104363771974825</v>
      </c>
      <c r="V36" s="6">
        <v>21.283044312310302</v>
      </c>
      <c r="W36" s="6">
        <v>8.416171619242945</v>
      </c>
      <c r="X36" s="6">
        <v>203.8026594907118</v>
      </c>
      <c r="Y36" s="6">
        <v>45.49669193214652</v>
      </c>
      <c r="Z36" s="6">
        <v>0</v>
      </c>
      <c r="AA36" s="6">
        <v>67.4201645769451</v>
      </c>
      <c r="AB36" s="6">
        <v>0</v>
      </c>
      <c r="AC36" s="6">
        <v>19.740269439233003</v>
      </c>
      <c r="AD36" s="6">
        <v>0</v>
      </c>
      <c r="AE36" s="6">
        <v>0</v>
      </c>
      <c r="AF36" s="6">
        <v>23.15281280258338</v>
      </c>
      <c r="AG36" s="6">
        <v>0</v>
      </c>
      <c r="AH36" s="6">
        <v>33.48257642510703</v>
      </c>
      <c r="AI36" s="6">
        <v>83.29472850871592</v>
      </c>
      <c r="AJ36" s="6">
        <v>34406.56531395045</v>
      </c>
      <c r="AK36" s="6">
        <v>39.29168037834286</v>
      </c>
      <c r="AL36" s="6">
        <v>205.88918311216534</v>
      </c>
      <c r="AM36" s="6">
        <v>24.54839843990177</v>
      </c>
      <c r="AN36" s="6">
        <v>0</v>
      </c>
      <c r="AO36" s="6">
        <v>427.5018188256612</v>
      </c>
      <c r="AP36" s="6">
        <v>0</v>
      </c>
      <c r="AQ36" s="6">
        <v>0</v>
      </c>
      <c r="AR36" s="6">
        <v>0</v>
      </c>
      <c r="AS36" s="6">
        <v>12.899290970961458</v>
      </c>
      <c r="AT36" s="6">
        <v>0</v>
      </c>
      <c r="AU36" s="6">
        <v>0</v>
      </c>
      <c r="AV36" s="6">
        <v>0</v>
      </c>
      <c r="AW36" s="6">
        <v>1844.6187002794584</v>
      </c>
      <c r="AX36" s="6">
        <v>18.76386233046138</v>
      </c>
      <c r="AY36" s="6">
        <v>56.55508556478164</v>
      </c>
      <c r="AZ36" s="6">
        <v>0</v>
      </c>
      <c r="BA36" s="6">
        <v>14.662493053417363</v>
      </c>
      <c r="BB36" s="6">
        <v>0</v>
      </c>
      <c r="BC36" s="6">
        <v>0</v>
      </c>
      <c r="BD36" s="6">
        <v>0</v>
      </c>
      <c r="BE36" s="6">
        <v>1.89421634871512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2">
        <f t="shared" si="0"/>
        <v>37570.07945350564</v>
      </c>
      <c r="BM36" s="6">
        <v>330.209577999491</v>
      </c>
      <c r="BN36" s="6">
        <v>87.6734279556471</v>
      </c>
      <c r="BO36" s="2">
        <f t="shared" si="2"/>
        <v>37987.96245946078</v>
      </c>
      <c r="BP36" s="6">
        <v>0</v>
      </c>
      <c r="BQ36" s="6">
        <v>0</v>
      </c>
      <c r="BR36" s="6">
        <v>1967.4</v>
      </c>
      <c r="BS36" s="6">
        <v>0</v>
      </c>
      <c r="BT36" s="2">
        <f t="shared" si="1"/>
        <v>39955.36245946078</v>
      </c>
    </row>
    <row r="37" spans="1:72" ht="12.75">
      <c r="A37" s="11" t="s">
        <v>33</v>
      </c>
      <c r="B37" s="20" t="s">
        <v>124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0.46102081656045346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6.1555272377499595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5.500608594144441</v>
      </c>
      <c r="AK37" s="6">
        <v>4759.704615885988</v>
      </c>
      <c r="AL37" s="6">
        <v>0</v>
      </c>
      <c r="AM37" s="6">
        <v>0</v>
      </c>
      <c r="AN37" s="6">
        <v>0</v>
      </c>
      <c r="AO37" s="6">
        <v>41.38273137797472</v>
      </c>
      <c r="AP37" s="6">
        <v>0</v>
      </c>
      <c r="AQ37" s="6">
        <v>0</v>
      </c>
      <c r="AR37" s="6">
        <v>11.412354862532395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27.583553389111543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2">
        <f t="shared" si="0"/>
        <v>4852.20041216406</v>
      </c>
      <c r="BM37" s="6">
        <v>1.8362451180336783</v>
      </c>
      <c r="BN37" s="6">
        <v>0.9409593716249738</v>
      </c>
      <c r="BO37" s="2">
        <f t="shared" si="2"/>
        <v>4854.9776166537185</v>
      </c>
      <c r="BP37" s="6">
        <v>0</v>
      </c>
      <c r="BQ37" s="6">
        <v>0</v>
      </c>
      <c r="BR37" s="6">
        <v>0</v>
      </c>
      <c r="BS37" s="6">
        <v>0</v>
      </c>
      <c r="BT37" s="2">
        <f t="shared" si="1"/>
        <v>4854.9776166537185</v>
      </c>
    </row>
    <row r="38" spans="1:72" ht="12.75">
      <c r="A38" s="11" t="s">
        <v>34</v>
      </c>
      <c r="B38" s="20" t="s">
        <v>125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1223.5553248826873</v>
      </c>
      <c r="AM38" s="6">
        <v>908.5313729282334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457.00010413378294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2">
        <f t="shared" si="0"/>
        <v>2589.0868019447034</v>
      </c>
      <c r="BM38" s="6">
        <v>1066.925886893761</v>
      </c>
      <c r="BN38" s="6">
        <v>484.30845480755244</v>
      </c>
      <c r="BO38" s="2">
        <f t="shared" si="2"/>
        <v>4140.321143646017</v>
      </c>
      <c r="BP38" s="6">
        <v>0</v>
      </c>
      <c r="BQ38" s="6">
        <v>0</v>
      </c>
      <c r="BR38" s="6">
        <v>0</v>
      </c>
      <c r="BS38" s="6">
        <v>0</v>
      </c>
      <c r="BT38" s="2">
        <f t="shared" si="1"/>
        <v>4140.321143646017</v>
      </c>
    </row>
    <row r="39" spans="1:72" ht="12.75">
      <c r="A39" s="11" t="s">
        <v>35</v>
      </c>
      <c r="B39" s="20" t="s">
        <v>126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0.00479584663361593</v>
      </c>
      <c r="AL39" s="6">
        <v>0</v>
      </c>
      <c r="AM39" s="6">
        <v>1131.5272383868808</v>
      </c>
      <c r="AN39" s="6">
        <v>0.0005242407710243447</v>
      </c>
      <c r="AO39" s="6">
        <v>0</v>
      </c>
      <c r="AP39" s="6">
        <v>0</v>
      </c>
      <c r="AQ39" s="6">
        <v>0</v>
      </c>
      <c r="AR39" s="6">
        <v>0</v>
      </c>
      <c r="AS39" s="6">
        <v>16.617883948967517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0.0006160561774821036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2">
        <f t="shared" si="0"/>
        <v>1148.1510584794305</v>
      </c>
      <c r="BM39" s="6">
        <v>0</v>
      </c>
      <c r="BN39" s="6">
        <v>0</v>
      </c>
      <c r="BO39" s="2">
        <f t="shared" si="2"/>
        <v>1148.1510584794305</v>
      </c>
      <c r="BP39" s="6">
        <v>0</v>
      </c>
      <c r="BQ39" s="6">
        <v>0</v>
      </c>
      <c r="BR39" s="6">
        <v>0</v>
      </c>
      <c r="BS39" s="6">
        <v>0</v>
      </c>
      <c r="BT39" s="2">
        <f t="shared" si="1"/>
        <v>1148.1510584794305</v>
      </c>
    </row>
    <row r="40" spans="1:72" ht="12.75">
      <c r="A40" s="11" t="s">
        <v>36</v>
      </c>
      <c r="B40" s="20" t="s">
        <v>127</v>
      </c>
      <c r="C40" s="6">
        <v>10.300044827657409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0.4605409884973509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8.60866004146107</v>
      </c>
      <c r="AN40" s="6">
        <v>9777.561339272903</v>
      </c>
      <c r="AO40" s="6">
        <v>10.374394042223766</v>
      </c>
      <c r="AP40" s="6">
        <v>0</v>
      </c>
      <c r="AQ40" s="6">
        <v>94.20062349234172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14.925443425404378</v>
      </c>
      <c r="AX40" s="6">
        <v>0</v>
      </c>
      <c r="AY40" s="6">
        <v>0</v>
      </c>
      <c r="AZ40" s="6">
        <v>0</v>
      </c>
      <c r="BA40" s="6">
        <v>130.97846420901004</v>
      </c>
      <c r="BB40" s="6">
        <v>0</v>
      </c>
      <c r="BC40" s="6">
        <v>172.2</v>
      </c>
      <c r="BD40" s="6">
        <v>0</v>
      </c>
      <c r="BE40" s="6">
        <v>0</v>
      </c>
      <c r="BF40" s="6">
        <v>0</v>
      </c>
      <c r="BG40" s="6">
        <v>163.40002408520976</v>
      </c>
      <c r="BH40" s="6">
        <v>0</v>
      </c>
      <c r="BI40" s="6">
        <v>0</v>
      </c>
      <c r="BJ40" s="6">
        <v>0</v>
      </c>
      <c r="BK40" s="6">
        <v>0</v>
      </c>
      <c r="BL40" s="2">
        <f t="shared" si="0"/>
        <v>10383.009534384708</v>
      </c>
      <c r="BM40" s="6">
        <v>1273.758057404062</v>
      </c>
      <c r="BN40" s="6">
        <v>735.2023176780808</v>
      </c>
      <c r="BO40" s="2">
        <f t="shared" si="2"/>
        <v>12391.96990946685</v>
      </c>
      <c r="BP40" s="6">
        <v>0</v>
      </c>
      <c r="BQ40" s="6">
        <v>0</v>
      </c>
      <c r="BR40" s="6">
        <v>0</v>
      </c>
      <c r="BS40" s="6">
        <v>0</v>
      </c>
      <c r="BT40" s="2">
        <f t="shared" si="1"/>
        <v>12391.96990946685</v>
      </c>
    </row>
    <row r="41" spans="1:72" ht="12.75">
      <c r="A41" s="11" t="s">
        <v>37</v>
      </c>
      <c r="B41" s="20" t="s">
        <v>128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2.7282462603595543</v>
      </c>
      <c r="L41" s="6">
        <v>0</v>
      </c>
      <c r="M41" s="6">
        <v>0.1995254524404581</v>
      </c>
      <c r="N41" s="6">
        <v>0</v>
      </c>
      <c r="O41" s="6">
        <v>0</v>
      </c>
      <c r="P41" s="6">
        <v>0.03374146159712686</v>
      </c>
      <c r="Q41" s="6">
        <v>0</v>
      </c>
      <c r="R41" s="6">
        <v>0</v>
      </c>
      <c r="S41" s="6">
        <v>0</v>
      </c>
      <c r="T41" s="6">
        <v>0.0905874035886118</v>
      </c>
      <c r="U41" s="6">
        <v>0.09784294003129809</v>
      </c>
      <c r="V41" s="6">
        <v>34.267311435002355</v>
      </c>
      <c r="W41" s="6">
        <v>162.0491171494177</v>
      </c>
      <c r="X41" s="6">
        <v>3.71443718598958</v>
      </c>
      <c r="Y41" s="6">
        <v>67.1527752587259</v>
      </c>
      <c r="Z41" s="6">
        <v>0</v>
      </c>
      <c r="AA41" s="6">
        <v>2.684991506618924</v>
      </c>
      <c r="AB41" s="6">
        <v>0</v>
      </c>
      <c r="AC41" s="6">
        <v>0.05527690810008954</v>
      </c>
      <c r="AD41" s="6">
        <v>97.37851314312316</v>
      </c>
      <c r="AE41" s="6">
        <v>0</v>
      </c>
      <c r="AF41" s="6">
        <v>1.2212109374001636</v>
      </c>
      <c r="AG41" s="6">
        <v>0.5781014334679313</v>
      </c>
      <c r="AH41" s="6">
        <v>0</v>
      </c>
      <c r="AI41" s="6">
        <v>0</v>
      </c>
      <c r="AJ41" s="6">
        <v>48.62399408491435</v>
      </c>
      <c r="AK41" s="6">
        <v>0</v>
      </c>
      <c r="AL41" s="6">
        <v>196.8015069943259</v>
      </c>
      <c r="AM41" s="6">
        <v>0</v>
      </c>
      <c r="AN41" s="6">
        <v>0</v>
      </c>
      <c r="AO41" s="6">
        <v>7896.905162474482</v>
      </c>
      <c r="AP41" s="6">
        <v>0</v>
      </c>
      <c r="AQ41" s="6">
        <v>26.584404837931853</v>
      </c>
      <c r="AR41" s="6">
        <v>288.90614206817236</v>
      </c>
      <c r="AS41" s="6">
        <v>10.334246843436247</v>
      </c>
      <c r="AT41" s="6">
        <v>0</v>
      </c>
      <c r="AU41" s="6">
        <v>0</v>
      </c>
      <c r="AV41" s="6">
        <v>0</v>
      </c>
      <c r="AW41" s="6">
        <v>0</v>
      </c>
      <c r="AX41" s="6">
        <v>0.22823279212921022</v>
      </c>
      <c r="AY41" s="6">
        <v>0</v>
      </c>
      <c r="AZ41" s="6">
        <v>0</v>
      </c>
      <c r="BA41" s="6">
        <v>9.015480427191006</v>
      </c>
      <c r="BB41" s="6">
        <v>0</v>
      </c>
      <c r="BC41" s="6">
        <v>0</v>
      </c>
      <c r="BD41" s="6">
        <v>0</v>
      </c>
      <c r="BE41" s="6">
        <v>128.46743662526285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2">
        <f t="shared" si="0"/>
        <v>8978.118285623708</v>
      </c>
      <c r="BM41" s="6">
        <v>1326.421196078848</v>
      </c>
      <c r="BN41" s="6">
        <v>367.5373157190932</v>
      </c>
      <c r="BO41" s="2">
        <f t="shared" si="2"/>
        <v>10672.076797421649</v>
      </c>
      <c r="BP41" s="6">
        <v>0</v>
      </c>
      <c r="BQ41" s="6">
        <v>0</v>
      </c>
      <c r="BR41" s="6">
        <v>0</v>
      </c>
      <c r="BS41" s="6">
        <v>1680.5</v>
      </c>
      <c r="BT41" s="2">
        <f t="shared" si="1"/>
        <v>8991.576797421649</v>
      </c>
    </row>
    <row r="42" spans="1:72" ht="12.75">
      <c r="A42" s="11" t="s">
        <v>38</v>
      </c>
      <c r="B42" s="20" t="s">
        <v>129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0.8315717947341807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17.907635901031178</v>
      </c>
      <c r="AM42" s="6">
        <v>0</v>
      </c>
      <c r="AN42" s="6">
        <v>0</v>
      </c>
      <c r="AO42" s="6">
        <v>68.74454991122607</v>
      </c>
      <c r="AP42" s="6">
        <v>1912.0170616772948</v>
      </c>
      <c r="AQ42" s="6">
        <v>0</v>
      </c>
      <c r="AR42" s="6">
        <v>126.67617695686928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2">
        <f t="shared" si="0"/>
        <v>2126.1769962411554</v>
      </c>
      <c r="BM42" s="6">
        <v>531.7064371350913</v>
      </c>
      <c r="BN42" s="6">
        <v>182.0866899999996</v>
      </c>
      <c r="BO42" s="2">
        <f t="shared" si="2"/>
        <v>2839.970123376246</v>
      </c>
      <c r="BP42" s="6">
        <v>0</v>
      </c>
      <c r="BQ42" s="6">
        <v>0</v>
      </c>
      <c r="BR42" s="6">
        <v>0</v>
      </c>
      <c r="BS42" s="6">
        <v>0</v>
      </c>
      <c r="BT42" s="2">
        <f t="shared" si="1"/>
        <v>2839.970123376246</v>
      </c>
    </row>
    <row r="43" spans="1:72" ht="12.75">
      <c r="A43" s="11" t="s">
        <v>39</v>
      </c>
      <c r="B43" s="20" t="s">
        <v>130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4.798949931643357</v>
      </c>
      <c r="AM43" s="6">
        <v>0</v>
      </c>
      <c r="AN43" s="6">
        <v>0</v>
      </c>
      <c r="AO43" s="6">
        <v>0.004504229196727512</v>
      </c>
      <c r="AP43" s="6">
        <v>0</v>
      </c>
      <c r="AQ43" s="6">
        <v>3872.3352876246227</v>
      </c>
      <c r="AR43" s="6">
        <v>27.448599918316877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2">
        <f t="shared" si="0"/>
        <v>3904.5873417037797</v>
      </c>
      <c r="BM43" s="6">
        <v>740.3285338145616</v>
      </c>
      <c r="BN43" s="6">
        <v>562.6808939312749</v>
      </c>
      <c r="BO43" s="2">
        <f t="shared" si="2"/>
        <v>5207.596769449617</v>
      </c>
      <c r="BP43" s="6">
        <v>0</v>
      </c>
      <c r="BQ43" s="6">
        <v>0</v>
      </c>
      <c r="BR43" s="6">
        <v>0</v>
      </c>
      <c r="BS43" s="6">
        <v>0</v>
      </c>
      <c r="BT43" s="2">
        <f t="shared" si="1"/>
        <v>5207.596769449617</v>
      </c>
    </row>
    <row r="44" spans="1:72" ht="12.75">
      <c r="A44" s="11" t="s">
        <v>40</v>
      </c>
      <c r="B44" s="20" t="s">
        <v>131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1.7962553729581763</v>
      </c>
      <c r="T44" s="6">
        <v>14.408512556367167</v>
      </c>
      <c r="U44" s="6">
        <v>0</v>
      </c>
      <c r="V44" s="6">
        <v>0</v>
      </c>
      <c r="W44" s="6">
        <v>0</v>
      </c>
      <c r="X44" s="6">
        <v>2.8153167590576857</v>
      </c>
      <c r="Y44" s="6">
        <v>15.378685666340438</v>
      </c>
      <c r="Z44" s="6">
        <v>0</v>
      </c>
      <c r="AA44" s="6">
        <v>0</v>
      </c>
      <c r="AB44" s="6">
        <v>0</v>
      </c>
      <c r="AC44" s="6">
        <v>0</v>
      </c>
      <c r="AD44" s="6">
        <v>19.645753684200173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504.45952107188725</v>
      </c>
      <c r="AM44" s="6">
        <v>192.4534623697401</v>
      </c>
      <c r="AN44" s="6">
        <v>0</v>
      </c>
      <c r="AO44" s="6">
        <v>300.5375208151007</v>
      </c>
      <c r="AP44" s="6">
        <v>0.08399357027533094</v>
      </c>
      <c r="AQ44" s="6">
        <v>271.0060840631286</v>
      </c>
      <c r="AR44" s="6">
        <v>13092.273439775461</v>
      </c>
      <c r="AS44" s="6">
        <v>0.0019623048403909246</v>
      </c>
      <c r="AT44" s="6">
        <v>0</v>
      </c>
      <c r="AU44" s="6">
        <v>0</v>
      </c>
      <c r="AV44" s="6">
        <v>0</v>
      </c>
      <c r="AW44" s="6">
        <v>0</v>
      </c>
      <c r="AX44" s="6">
        <v>24.047192886435994</v>
      </c>
      <c r="AY44" s="6">
        <v>0</v>
      </c>
      <c r="AZ44" s="6">
        <v>0</v>
      </c>
      <c r="BA44" s="6">
        <v>76.66837579815528</v>
      </c>
      <c r="BB44" s="6">
        <v>54.7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2">
        <f t="shared" si="0"/>
        <v>14570.27607669395</v>
      </c>
      <c r="BM44" s="6">
        <v>2545.2303323269275</v>
      </c>
      <c r="BN44" s="6">
        <v>1366.1178082</v>
      </c>
      <c r="BO44" s="2">
        <f t="shared" si="2"/>
        <v>18481.624217220877</v>
      </c>
      <c r="BP44" s="6">
        <v>0</v>
      </c>
      <c r="BQ44" s="6">
        <v>0</v>
      </c>
      <c r="BR44" s="6">
        <v>0</v>
      </c>
      <c r="BS44" s="6">
        <v>0</v>
      </c>
      <c r="BT44" s="2">
        <f t="shared" si="1"/>
        <v>18481.624217220877</v>
      </c>
    </row>
    <row r="45" spans="1:72" ht="12.75">
      <c r="A45" s="11" t="s">
        <v>41</v>
      </c>
      <c r="B45" s="20" t="s">
        <v>132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144.9843309106376</v>
      </c>
      <c r="AI45" s="6">
        <v>0</v>
      </c>
      <c r="AJ45" s="6">
        <v>0</v>
      </c>
      <c r="AK45" s="6">
        <v>0</v>
      </c>
      <c r="AL45" s="6">
        <v>86.51692371297692</v>
      </c>
      <c r="AM45" s="6">
        <v>0</v>
      </c>
      <c r="AN45" s="6">
        <v>0</v>
      </c>
      <c r="AO45" s="6">
        <v>157.28919999500548</v>
      </c>
      <c r="AP45" s="6">
        <v>0</v>
      </c>
      <c r="AQ45" s="6">
        <v>0</v>
      </c>
      <c r="AR45" s="6">
        <v>46.68790018171364</v>
      </c>
      <c r="AS45" s="6">
        <v>9600.904805548642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39.67432520951959</v>
      </c>
      <c r="AZ45" s="6">
        <v>0</v>
      </c>
      <c r="BA45" s="6">
        <v>265.0763709537567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2">
        <f t="shared" si="0"/>
        <v>10341.133856512253</v>
      </c>
      <c r="BM45" s="6">
        <v>789.3799464980169</v>
      </c>
      <c r="BN45" s="6">
        <v>364.85454587141925</v>
      </c>
      <c r="BO45" s="2">
        <f t="shared" si="2"/>
        <v>11495.36834888169</v>
      </c>
      <c r="BP45" s="6">
        <v>0</v>
      </c>
      <c r="BQ45" s="6">
        <v>0</v>
      </c>
      <c r="BR45" s="6">
        <v>0</v>
      </c>
      <c r="BS45" s="6">
        <v>141.8</v>
      </c>
      <c r="BT45" s="2">
        <f t="shared" si="1"/>
        <v>11353.56834888169</v>
      </c>
    </row>
    <row r="46" spans="1:72" ht="12.75">
      <c r="A46" s="11" t="s">
        <v>42</v>
      </c>
      <c r="B46" s="20" t="s">
        <v>133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10271.901479285485</v>
      </c>
      <c r="AU46" s="6">
        <v>0</v>
      </c>
      <c r="AV46" s="6">
        <v>0</v>
      </c>
      <c r="AW46" s="6">
        <v>0</v>
      </c>
      <c r="AX46" s="6">
        <v>73.5548148924093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2">
        <f t="shared" si="0"/>
        <v>10345.456294177895</v>
      </c>
      <c r="BM46" s="6">
        <v>1350.34572923952</v>
      </c>
      <c r="BN46" s="6">
        <v>21.175852417658188</v>
      </c>
      <c r="BO46" s="2">
        <f t="shared" si="2"/>
        <v>11716.977875835073</v>
      </c>
      <c r="BP46" s="6">
        <v>0</v>
      </c>
      <c r="BQ46" s="6">
        <v>0</v>
      </c>
      <c r="BR46" s="6">
        <v>257.2</v>
      </c>
      <c r="BS46" s="6">
        <v>0</v>
      </c>
      <c r="BT46" s="2">
        <f t="shared" si="1"/>
        <v>11974.177875835074</v>
      </c>
    </row>
    <row r="47" spans="1:72" ht="12.75">
      <c r="A47" s="11" t="s">
        <v>43</v>
      </c>
      <c r="B47" s="20" t="s">
        <v>134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5779.3281776766335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2">
        <f t="shared" si="0"/>
        <v>5779.3281776766335</v>
      </c>
      <c r="BM47" s="6">
        <v>472.75318456439993</v>
      </c>
      <c r="BN47" s="6">
        <v>82.58</v>
      </c>
      <c r="BO47" s="2">
        <f t="shared" si="2"/>
        <v>6334.661362241033</v>
      </c>
      <c r="BP47" s="6">
        <v>0</v>
      </c>
      <c r="BQ47" s="6">
        <v>0</v>
      </c>
      <c r="BR47" s="6">
        <v>1282.1</v>
      </c>
      <c r="BS47" s="6">
        <v>0</v>
      </c>
      <c r="BT47" s="2">
        <f t="shared" si="1"/>
        <v>7616.761362241034</v>
      </c>
    </row>
    <row r="48" spans="1:72" ht="12.75">
      <c r="A48" s="11" t="s">
        <v>44</v>
      </c>
      <c r="B48" s="20" t="s">
        <v>135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7.99905487241794</v>
      </c>
      <c r="AS48" s="6">
        <v>200.17070126194162</v>
      </c>
      <c r="AT48" s="6">
        <v>4688.400671920705</v>
      </c>
      <c r="AU48" s="6">
        <v>0</v>
      </c>
      <c r="AV48" s="6">
        <v>4647.9983526672895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2">
        <f t="shared" si="0"/>
        <v>9544.568780722355</v>
      </c>
      <c r="BM48" s="6">
        <v>831.1703895999997</v>
      </c>
      <c r="BN48" s="6">
        <v>25.84945991779992</v>
      </c>
      <c r="BO48" s="2">
        <f t="shared" si="2"/>
        <v>10401.588630240154</v>
      </c>
      <c r="BP48" s="6">
        <v>0</v>
      </c>
      <c r="BQ48" s="6">
        <v>0</v>
      </c>
      <c r="BR48" s="6">
        <v>128.7</v>
      </c>
      <c r="BS48" s="6">
        <v>73.5</v>
      </c>
      <c r="BT48" s="2">
        <f t="shared" si="1"/>
        <v>10456.788630240155</v>
      </c>
    </row>
    <row r="49" spans="1:72" ht="12.75">
      <c r="A49" s="11" t="s">
        <v>45</v>
      </c>
      <c r="B49" s="20" t="s">
        <v>136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0.3619747662956314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3.6452175198536954</v>
      </c>
      <c r="AJ49" s="6">
        <v>6.088746467963136</v>
      </c>
      <c r="AK49" s="6">
        <v>0</v>
      </c>
      <c r="AL49" s="6">
        <v>0.6203631076157875</v>
      </c>
      <c r="AM49" s="6">
        <v>71.48738903996093</v>
      </c>
      <c r="AN49" s="6">
        <v>0</v>
      </c>
      <c r="AO49" s="6">
        <v>20.096743476775078</v>
      </c>
      <c r="AP49" s="6">
        <v>0</v>
      </c>
      <c r="AQ49" s="6">
        <v>0</v>
      </c>
      <c r="AR49" s="6">
        <v>0.3228923925184164</v>
      </c>
      <c r="AS49" s="6">
        <v>0</v>
      </c>
      <c r="AT49" s="6">
        <v>31.800004579608295</v>
      </c>
      <c r="AU49" s="6">
        <v>172.767380436615</v>
      </c>
      <c r="AV49" s="6">
        <v>0</v>
      </c>
      <c r="AW49" s="6">
        <v>28149.557249380992</v>
      </c>
      <c r="AX49" s="6">
        <v>0</v>
      </c>
      <c r="AY49" s="6">
        <v>0.35218860305145455</v>
      </c>
      <c r="AZ49" s="6">
        <v>0.4</v>
      </c>
      <c r="BA49" s="6">
        <v>68.96709070608925</v>
      </c>
      <c r="BB49" s="6">
        <v>238.7</v>
      </c>
      <c r="BC49" s="6">
        <v>0.8</v>
      </c>
      <c r="BD49" s="6">
        <v>5</v>
      </c>
      <c r="BE49" s="6">
        <v>0</v>
      </c>
      <c r="BF49" s="6">
        <v>5.6</v>
      </c>
      <c r="BG49" s="6">
        <v>0.7</v>
      </c>
      <c r="BH49" s="6">
        <v>0</v>
      </c>
      <c r="BI49" s="6">
        <v>0</v>
      </c>
      <c r="BJ49" s="6">
        <v>0</v>
      </c>
      <c r="BK49" s="6">
        <v>0</v>
      </c>
      <c r="BL49" s="2">
        <f t="shared" si="0"/>
        <v>28777.26724047734</v>
      </c>
      <c r="BM49" s="6">
        <v>9.680548785320624</v>
      </c>
      <c r="BN49" s="6">
        <v>4.53579029615957</v>
      </c>
      <c r="BO49" s="2">
        <f t="shared" si="2"/>
        <v>28791.48357955882</v>
      </c>
      <c r="BP49" s="6">
        <v>0</v>
      </c>
      <c r="BQ49" s="6">
        <v>0</v>
      </c>
      <c r="BR49" s="6">
        <v>0</v>
      </c>
      <c r="BS49" s="6">
        <v>0</v>
      </c>
      <c r="BT49" s="2">
        <f t="shared" si="1"/>
        <v>28791.48357955882</v>
      </c>
    </row>
    <row r="50" spans="1:72" ht="12.75">
      <c r="A50" s="11" t="s">
        <v>46</v>
      </c>
      <c r="B50" s="20" t="s">
        <v>137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6.64657264798611</v>
      </c>
      <c r="U50" s="6">
        <v>0</v>
      </c>
      <c r="V50" s="6">
        <v>0.5280758541306511</v>
      </c>
      <c r="W50" s="6">
        <v>0</v>
      </c>
      <c r="X50" s="6">
        <v>0</v>
      </c>
      <c r="Y50" s="6">
        <v>62.15037041220338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0.17621818789649563</v>
      </c>
      <c r="AH50" s="6">
        <v>0.012378903623644579</v>
      </c>
      <c r="AI50" s="6">
        <v>0</v>
      </c>
      <c r="AJ50" s="6">
        <v>111.95006427683352</v>
      </c>
      <c r="AK50" s="6">
        <v>90.82985540366157</v>
      </c>
      <c r="AL50" s="6">
        <v>261.43184628143433</v>
      </c>
      <c r="AM50" s="6">
        <v>468.21471820593393</v>
      </c>
      <c r="AN50" s="6">
        <v>0</v>
      </c>
      <c r="AO50" s="6">
        <v>189.4345051627907</v>
      </c>
      <c r="AP50" s="6">
        <v>144.02100039585952</v>
      </c>
      <c r="AQ50" s="6">
        <v>521.4716446418597</v>
      </c>
      <c r="AR50" s="6">
        <v>27.486570572234562</v>
      </c>
      <c r="AS50" s="6">
        <v>285.0000649411994</v>
      </c>
      <c r="AT50" s="6">
        <v>24.10000347070943</v>
      </c>
      <c r="AU50" s="6">
        <v>0</v>
      </c>
      <c r="AV50" s="6">
        <v>0</v>
      </c>
      <c r="AW50" s="6">
        <v>0</v>
      </c>
      <c r="AX50" s="6">
        <v>3077.468428397239</v>
      </c>
      <c r="AY50" s="6">
        <v>267.79323277929177</v>
      </c>
      <c r="AZ50" s="6">
        <v>0</v>
      </c>
      <c r="BA50" s="6">
        <v>238.67826371999286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2">
        <f t="shared" si="0"/>
        <v>5777.39381425488</v>
      </c>
      <c r="BM50" s="6">
        <v>450.6040679505541</v>
      </c>
      <c r="BN50" s="6">
        <v>340.40968934461694</v>
      </c>
      <c r="BO50" s="2">
        <f t="shared" si="2"/>
        <v>6568.407571550051</v>
      </c>
      <c r="BP50" s="6">
        <v>0</v>
      </c>
      <c r="BQ50" s="6">
        <v>0</v>
      </c>
      <c r="BR50" s="6">
        <v>0</v>
      </c>
      <c r="BS50" s="6">
        <v>0</v>
      </c>
      <c r="BT50" s="2">
        <f t="shared" si="1"/>
        <v>6568.407571550051</v>
      </c>
    </row>
    <row r="51" spans="1:72" ht="12.75">
      <c r="A51" s="11" t="s">
        <v>47</v>
      </c>
      <c r="B51" s="20" t="s">
        <v>138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17.52991032471367</v>
      </c>
      <c r="L51" s="6">
        <v>17.089692645211564</v>
      </c>
      <c r="M51" s="6">
        <v>6.424976602850766</v>
      </c>
      <c r="N51" s="6">
        <v>1.5999793343838375</v>
      </c>
      <c r="O51" s="6">
        <v>3.419828088726944</v>
      </c>
      <c r="P51" s="6">
        <v>0</v>
      </c>
      <c r="Q51" s="6">
        <v>3.909969532260818</v>
      </c>
      <c r="R51" s="6">
        <v>49.210148229686766</v>
      </c>
      <c r="S51" s="6">
        <v>2.300000803615381</v>
      </c>
      <c r="T51" s="6">
        <v>77.28029555220634</v>
      </c>
      <c r="U51" s="6">
        <v>15.569977970483652</v>
      </c>
      <c r="V51" s="6">
        <v>5.449920152636458</v>
      </c>
      <c r="W51" s="6">
        <v>35.01979724593632</v>
      </c>
      <c r="X51" s="6">
        <v>19.540113673020524</v>
      </c>
      <c r="Y51" s="6">
        <v>24.35014972159528</v>
      </c>
      <c r="Z51" s="6">
        <v>25.787585931980008</v>
      </c>
      <c r="AA51" s="6">
        <v>22.05018682298662</v>
      </c>
      <c r="AB51" s="6">
        <v>39.30003177037115</v>
      </c>
      <c r="AC51" s="6">
        <v>2.7199560285420468</v>
      </c>
      <c r="AD51" s="6">
        <v>27.269955663874754</v>
      </c>
      <c r="AE51" s="6">
        <v>8.45988287917494</v>
      </c>
      <c r="AF51" s="6">
        <v>4.610132236713628</v>
      </c>
      <c r="AG51" s="6">
        <v>0</v>
      </c>
      <c r="AH51" s="6">
        <v>22.500005126936795</v>
      </c>
      <c r="AI51" s="6">
        <v>9.600002187493033</v>
      </c>
      <c r="AJ51" s="6">
        <v>13.470012185193426</v>
      </c>
      <c r="AK51" s="6">
        <v>12.699985169200739</v>
      </c>
      <c r="AL51" s="6">
        <v>693.8208785021475</v>
      </c>
      <c r="AM51" s="6">
        <v>740.9140107753308</v>
      </c>
      <c r="AN51" s="6">
        <v>1.380010281528639</v>
      </c>
      <c r="AO51" s="6">
        <v>17.90011093627389</v>
      </c>
      <c r="AP51" s="6">
        <v>0</v>
      </c>
      <c r="AQ51" s="6">
        <v>4.0000264752586725</v>
      </c>
      <c r="AR51" s="6">
        <v>14.688553868588178</v>
      </c>
      <c r="AS51" s="6">
        <v>78.21132671094293</v>
      </c>
      <c r="AT51" s="6">
        <v>255.07004000244638</v>
      </c>
      <c r="AU51" s="6">
        <v>64.8005177656058</v>
      </c>
      <c r="AV51" s="6">
        <v>5.219888032885808</v>
      </c>
      <c r="AW51" s="6">
        <v>62.8500982133117</v>
      </c>
      <c r="AX51" s="6">
        <v>8.099189960217501</v>
      </c>
      <c r="AY51" s="6">
        <v>5329.461908637769</v>
      </c>
      <c r="AZ51" s="6">
        <v>44.82682644977845</v>
      </c>
      <c r="BA51" s="6">
        <v>995.8383697200846</v>
      </c>
      <c r="BB51" s="6">
        <v>122.9</v>
      </c>
      <c r="BC51" s="6">
        <v>51.6</v>
      </c>
      <c r="BD51" s="6">
        <v>46.900010117155276</v>
      </c>
      <c r="BE51" s="6">
        <v>0.9999770023029392</v>
      </c>
      <c r="BF51" s="6">
        <v>3.000000091145543</v>
      </c>
      <c r="BG51" s="6">
        <v>20.80000280272544</v>
      </c>
      <c r="BH51" s="6">
        <v>0</v>
      </c>
      <c r="BI51" s="6">
        <v>0</v>
      </c>
      <c r="BJ51" s="6">
        <v>0</v>
      </c>
      <c r="BK51" s="6">
        <v>0</v>
      </c>
      <c r="BL51" s="2">
        <f t="shared" si="0"/>
        <v>9030.444242225294</v>
      </c>
      <c r="BM51" s="6">
        <v>1140.3413607573846</v>
      </c>
      <c r="BN51" s="6">
        <v>548.6053044406955</v>
      </c>
      <c r="BO51" s="2">
        <f t="shared" si="2"/>
        <v>10719.390907423374</v>
      </c>
      <c r="BP51" s="6">
        <v>0</v>
      </c>
      <c r="BQ51" s="6">
        <v>0</v>
      </c>
      <c r="BR51" s="6">
        <v>0</v>
      </c>
      <c r="BS51" s="6">
        <v>0</v>
      </c>
      <c r="BT51" s="2">
        <f t="shared" si="1"/>
        <v>10719.390907423374</v>
      </c>
    </row>
    <row r="52" spans="1:72" ht="12.75">
      <c r="A52" s="11" t="s">
        <v>48</v>
      </c>
      <c r="B52" s="20" t="s">
        <v>139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153.51491750788506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55.35080740987664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842.4872761149994</v>
      </c>
      <c r="BA52" s="6">
        <v>225.10205089135542</v>
      </c>
      <c r="BB52" s="6">
        <v>0</v>
      </c>
      <c r="BC52" s="6">
        <v>154.5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2">
        <f t="shared" si="0"/>
        <v>1430.9550519241166</v>
      </c>
      <c r="BM52" s="6">
        <v>483.8555943705668</v>
      </c>
      <c r="BN52" s="6">
        <v>132.9598551886918</v>
      </c>
      <c r="BO52" s="2">
        <f t="shared" si="2"/>
        <v>2047.7705014833753</v>
      </c>
      <c r="BP52" s="6">
        <v>0</v>
      </c>
      <c r="BQ52" s="6">
        <v>0</v>
      </c>
      <c r="BR52" s="6">
        <v>0</v>
      </c>
      <c r="BS52" s="6">
        <v>0</v>
      </c>
      <c r="BT52" s="2">
        <f t="shared" si="1"/>
        <v>2047.7705014833753</v>
      </c>
    </row>
    <row r="53" spans="1:72" ht="12.75">
      <c r="A53" s="11" t="s">
        <v>49</v>
      </c>
      <c r="B53" s="20" t="s">
        <v>140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8.957641316500276</v>
      </c>
      <c r="L53" s="6">
        <v>0</v>
      </c>
      <c r="M53" s="6">
        <v>0.6631933891646066</v>
      </c>
      <c r="N53" s="6">
        <v>0</v>
      </c>
      <c r="O53" s="6">
        <v>0</v>
      </c>
      <c r="P53" s="6">
        <v>11.249757517294045</v>
      </c>
      <c r="Q53" s="6">
        <v>7.078191090828265</v>
      </c>
      <c r="R53" s="6">
        <v>172.4574531493982</v>
      </c>
      <c r="S53" s="6">
        <v>14.385638227736099</v>
      </c>
      <c r="T53" s="6">
        <v>7.849944567232359</v>
      </c>
      <c r="U53" s="6">
        <v>0</v>
      </c>
      <c r="V53" s="6">
        <v>0.6900549851174759</v>
      </c>
      <c r="W53" s="6">
        <v>0</v>
      </c>
      <c r="X53" s="6">
        <v>0</v>
      </c>
      <c r="Y53" s="6">
        <v>0.33635080826032293</v>
      </c>
      <c r="Z53" s="6">
        <v>0</v>
      </c>
      <c r="AA53" s="6">
        <v>1.0425538892291506</v>
      </c>
      <c r="AB53" s="6">
        <v>0</v>
      </c>
      <c r="AC53" s="6">
        <v>9.746750953931352</v>
      </c>
      <c r="AD53" s="6">
        <v>0.013023779845210106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10.64961105651139</v>
      </c>
      <c r="AK53" s="6">
        <v>58.94633898640608</v>
      </c>
      <c r="AL53" s="6">
        <v>169.13432427146262</v>
      </c>
      <c r="AM53" s="6">
        <v>534.2318641683124</v>
      </c>
      <c r="AN53" s="6">
        <v>38.012936922026675</v>
      </c>
      <c r="AO53" s="6">
        <v>119.35337283997035</v>
      </c>
      <c r="AP53" s="6">
        <v>0</v>
      </c>
      <c r="AQ53" s="6">
        <v>0</v>
      </c>
      <c r="AR53" s="6">
        <v>32.304790689445724</v>
      </c>
      <c r="AS53" s="6">
        <v>30.607000524057447</v>
      </c>
      <c r="AT53" s="6">
        <v>78.80001134821174</v>
      </c>
      <c r="AU53" s="6">
        <v>422.7083914739267</v>
      </c>
      <c r="AV53" s="6">
        <v>0</v>
      </c>
      <c r="AW53" s="6">
        <v>56.92319244313967</v>
      </c>
      <c r="AX53" s="6">
        <v>6.326719323949652</v>
      </c>
      <c r="AY53" s="6">
        <v>374.44045428234864</v>
      </c>
      <c r="AZ53" s="6">
        <v>14.311332447412633</v>
      </c>
      <c r="BA53" s="6">
        <v>40947.490973149936</v>
      </c>
      <c r="BB53" s="6">
        <v>190.4</v>
      </c>
      <c r="BC53" s="6">
        <v>0</v>
      </c>
      <c r="BD53" s="6">
        <v>0</v>
      </c>
      <c r="BE53" s="6">
        <v>45.627668487173956</v>
      </c>
      <c r="BF53" s="6">
        <v>115.2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2">
        <f t="shared" si="0"/>
        <v>43479.93953608883</v>
      </c>
      <c r="BM53" s="6">
        <v>4421.098071167509</v>
      </c>
      <c r="BN53" s="6">
        <v>2398.11415708979</v>
      </c>
      <c r="BO53" s="2">
        <f t="shared" si="2"/>
        <v>50299.15176434613</v>
      </c>
      <c r="BP53" s="6">
        <v>0</v>
      </c>
      <c r="BQ53" s="6">
        <v>0</v>
      </c>
      <c r="BR53" s="6">
        <v>238</v>
      </c>
      <c r="BS53" s="6">
        <v>0</v>
      </c>
      <c r="BT53" s="2">
        <f t="shared" si="1"/>
        <v>50537.15176434613</v>
      </c>
    </row>
    <row r="54" spans="1:72" ht="12.75">
      <c r="A54" s="11" t="s">
        <v>50</v>
      </c>
      <c r="B54" s="20" t="s">
        <v>141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21934.6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2">
        <f t="shared" si="0"/>
        <v>21934.6</v>
      </c>
      <c r="BM54" s="6">
        <v>0</v>
      </c>
      <c r="BN54" s="6">
        <v>0</v>
      </c>
      <c r="BO54" s="2">
        <f t="shared" si="2"/>
        <v>21934.6</v>
      </c>
      <c r="BP54" s="6">
        <v>0</v>
      </c>
      <c r="BQ54" s="6">
        <v>0</v>
      </c>
      <c r="BR54" s="6">
        <v>0</v>
      </c>
      <c r="BS54" s="6">
        <v>0</v>
      </c>
      <c r="BT54" s="2">
        <f t="shared" si="1"/>
        <v>21934.6</v>
      </c>
    </row>
    <row r="55" spans="1:72" ht="12.75">
      <c r="A55" s="11" t="s">
        <v>51</v>
      </c>
      <c r="B55" s="20" t="s">
        <v>142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0.0068157505629946385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9.232627173115795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1.724498760951613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19.45349841495411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54.788773445862326</v>
      </c>
      <c r="AZ55" s="6">
        <v>0</v>
      </c>
      <c r="BA55" s="6">
        <v>84.5454982252196</v>
      </c>
      <c r="BB55" s="6">
        <v>0</v>
      </c>
      <c r="BC55" s="6">
        <v>15866.7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2">
        <f t="shared" si="0"/>
        <v>16036.451711770667</v>
      </c>
      <c r="BM55" s="6">
        <v>6.547340477394925</v>
      </c>
      <c r="BN55" s="6">
        <v>3.001394912853022</v>
      </c>
      <c r="BO55" s="2">
        <f t="shared" si="2"/>
        <v>16046.000447160915</v>
      </c>
      <c r="BP55" s="6">
        <v>0</v>
      </c>
      <c r="BQ55" s="6">
        <v>0</v>
      </c>
      <c r="BR55" s="6">
        <v>0</v>
      </c>
      <c r="BS55" s="6">
        <v>0</v>
      </c>
      <c r="BT55" s="2">
        <f t="shared" si="1"/>
        <v>16046.000447160915</v>
      </c>
    </row>
    <row r="56" spans="1:72" ht="12.75">
      <c r="A56" s="11" t="s">
        <v>52</v>
      </c>
      <c r="B56" s="20" t="s">
        <v>143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121.5</v>
      </c>
      <c r="BC56" s="6">
        <v>0</v>
      </c>
      <c r="BD56" s="6">
        <v>23700.891586709695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2">
        <f t="shared" si="0"/>
        <v>23822.391586709695</v>
      </c>
      <c r="BM56" s="6">
        <v>4.83452832508645</v>
      </c>
      <c r="BN56" s="6">
        <v>2.646635779996084</v>
      </c>
      <c r="BO56" s="2">
        <f t="shared" si="2"/>
        <v>23829.872750814775</v>
      </c>
      <c r="BP56" s="6">
        <v>0</v>
      </c>
      <c r="BQ56" s="6">
        <v>0</v>
      </c>
      <c r="BR56" s="6">
        <v>0</v>
      </c>
      <c r="BS56" s="6">
        <v>80.8</v>
      </c>
      <c r="BT56" s="2">
        <f t="shared" si="1"/>
        <v>23749.072750814776</v>
      </c>
    </row>
    <row r="57" spans="1:72" ht="12.75">
      <c r="A57" s="11" t="s">
        <v>53</v>
      </c>
      <c r="B57" s="20" t="s">
        <v>144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33.51794632116381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7.219569106702561</v>
      </c>
      <c r="AJ57" s="6">
        <v>96.39843586559363</v>
      </c>
      <c r="AK57" s="6">
        <v>0</v>
      </c>
      <c r="AL57" s="6">
        <v>27.199976016193023</v>
      </c>
      <c r="AM57" s="6">
        <v>0</v>
      </c>
      <c r="AN57" s="6">
        <v>0</v>
      </c>
      <c r="AO57" s="6">
        <v>9.097901252344816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0.014714018261997808</v>
      </c>
      <c r="AX57" s="6">
        <v>0</v>
      </c>
      <c r="AY57" s="6">
        <v>0</v>
      </c>
      <c r="AZ57" s="6">
        <v>0</v>
      </c>
      <c r="BA57" s="6">
        <v>312.5111714390023</v>
      </c>
      <c r="BB57" s="6">
        <v>375.5</v>
      </c>
      <c r="BC57" s="6">
        <v>0</v>
      </c>
      <c r="BD57" s="6">
        <v>0</v>
      </c>
      <c r="BE57" s="6">
        <v>1411.7948221668946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2">
        <f t="shared" si="0"/>
        <v>2273.2545361861567</v>
      </c>
      <c r="BM57" s="6">
        <v>51.29420502041421</v>
      </c>
      <c r="BN57" s="6">
        <v>1.6546798130802713</v>
      </c>
      <c r="BO57" s="2">
        <f t="shared" si="2"/>
        <v>2326.203421019651</v>
      </c>
      <c r="BP57" s="6">
        <v>0</v>
      </c>
      <c r="BQ57" s="6">
        <v>0</v>
      </c>
      <c r="BR57" s="6">
        <v>0</v>
      </c>
      <c r="BS57" s="6">
        <v>0</v>
      </c>
      <c r="BT57" s="2">
        <f t="shared" si="1"/>
        <v>2326.203421019651</v>
      </c>
    </row>
    <row r="58" spans="1:72" ht="12.75">
      <c r="A58" s="11" t="s">
        <v>54</v>
      </c>
      <c r="B58" s="20" t="s">
        <v>145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32.99927833695931</v>
      </c>
      <c r="AW58" s="6">
        <v>0</v>
      </c>
      <c r="AX58" s="6">
        <v>0</v>
      </c>
      <c r="AY58" s="6">
        <v>0</v>
      </c>
      <c r="AZ58" s="6">
        <v>0</v>
      </c>
      <c r="BA58" s="6">
        <v>74.29872689730009</v>
      </c>
      <c r="BB58" s="6">
        <v>0</v>
      </c>
      <c r="BC58" s="6">
        <v>0</v>
      </c>
      <c r="BD58" s="6">
        <v>0</v>
      </c>
      <c r="BE58" s="6">
        <v>0</v>
      </c>
      <c r="BF58" s="6">
        <v>2455.000482976402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2">
        <f t="shared" si="0"/>
        <v>2562.2984882106616</v>
      </c>
      <c r="BM58" s="6">
        <v>0</v>
      </c>
      <c r="BN58" s="6">
        <v>0</v>
      </c>
      <c r="BO58" s="2">
        <f t="shared" si="2"/>
        <v>2562.2984882106616</v>
      </c>
      <c r="BP58" s="6">
        <v>0</v>
      </c>
      <c r="BQ58" s="6">
        <v>0</v>
      </c>
      <c r="BR58" s="6">
        <v>0</v>
      </c>
      <c r="BS58" s="6">
        <v>0</v>
      </c>
      <c r="BT58" s="2">
        <f t="shared" si="1"/>
        <v>2562.2984882106616</v>
      </c>
    </row>
    <row r="59" spans="1:72" ht="12.75">
      <c r="A59" s="11" t="s">
        <v>55</v>
      </c>
      <c r="B59" s="20" t="s">
        <v>146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25.145412035761403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40.51262523124552</v>
      </c>
      <c r="AM59" s="6">
        <v>0</v>
      </c>
      <c r="AN59" s="6">
        <v>15.454749328446132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4.760603319760356</v>
      </c>
      <c r="AZ59" s="6">
        <v>0</v>
      </c>
      <c r="BA59" s="6">
        <v>21.316562321353317</v>
      </c>
      <c r="BB59" s="6">
        <v>918.9</v>
      </c>
      <c r="BC59" s="6">
        <v>0</v>
      </c>
      <c r="BD59" s="6">
        <v>0</v>
      </c>
      <c r="BE59" s="6">
        <v>0</v>
      </c>
      <c r="BF59" s="6">
        <v>0</v>
      </c>
      <c r="BG59" s="6">
        <v>5407.1239203017885</v>
      </c>
      <c r="BH59" s="6">
        <v>0</v>
      </c>
      <c r="BI59" s="6">
        <v>0</v>
      </c>
      <c r="BJ59" s="6">
        <v>0</v>
      </c>
      <c r="BK59" s="6">
        <v>0</v>
      </c>
      <c r="BL59" s="2">
        <f t="shared" si="0"/>
        <v>6433.213872538356</v>
      </c>
      <c r="BM59" s="6">
        <v>598.305522755285</v>
      </c>
      <c r="BN59" s="6">
        <v>157.476135480275</v>
      </c>
      <c r="BO59" s="2">
        <f t="shared" si="2"/>
        <v>7188.995530773916</v>
      </c>
      <c r="BP59" s="6">
        <v>0</v>
      </c>
      <c r="BQ59" s="6">
        <v>0</v>
      </c>
      <c r="BR59" s="6">
        <v>325</v>
      </c>
      <c r="BS59" s="6">
        <v>0</v>
      </c>
      <c r="BT59" s="2">
        <f t="shared" si="1"/>
        <v>7513.995530773916</v>
      </c>
    </row>
    <row r="60" spans="1:72" ht="12.75">
      <c r="A60" s="11" t="s">
        <v>56</v>
      </c>
      <c r="B60" s="20" t="s">
        <v>147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22.612298845910374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8.742627926986373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1863.1054245342923</v>
      </c>
      <c r="BI60" s="6">
        <v>0</v>
      </c>
      <c r="BJ60" s="6">
        <v>0</v>
      </c>
      <c r="BK60" s="6">
        <v>0</v>
      </c>
      <c r="BL60" s="2">
        <f t="shared" si="0"/>
        <v>1894.460351307189</v>
      </c>
      <c r="BM60" s="6">
        <v>0</v>
      </c>
      <c r="BN60" s="6">
        <v>0</v>
      </c>
      <c r="BO60" s="2">
        <f t="shared" si="2"/>
        <v>1894.460351307189</v>
      </c>
      <c r="BP60" s="6">
        <v>0</v>
      </c>
      <c r="BQ60" s="6">
        <v>0</v>
      </c>
      <c r="BR60" s="6">
        <v>0</v>
      </c>
      <c r="BS60" s="6">
        <v>0</v>
      </c>
      <c r="BT60" s="2">
        <f t="shared" si="1"/>
        <v>1894.460351307189</v>
      </c>
    </row>
    <row r="61" spans="1:72" ht="12.75">
      <c r="A61" s="11" t="s">
        <v>57</v>
      </c>
      <c r="B61" s="20" t="s">
        <v>148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1199.7</v>
      </c>
      <c r="BJ61" s="6">
        <v>0</v>
      </c>
      <c r="BK61" s="6">
        <v>0</v>
      </c>
      <c r="BL61" s="2">
        <f t="shared" si="0"/>
        <v>1199.7</v>
      </c>
      <c r="BM61" s="6">
        <v>0</v>
      </c>
      <c r="BN61" s="6">
        <v>0</v>
      </c>
      <c r="BO61" s="2">
        <f t="shared" si="2"/>
        <v>1199.7</v>
      </c>
      <c r="BP61" s="6">
        <v>0</v>
      </c>
      <c r="BQ61" s="6">
        <v>0</v>
      </c>
      <c r="BR61" s="6">
        <v>0</v>
      </c>
      <c r="BS61" s="6">
        <v>0</v>
      </c>
      <c r="BT61" s="2">
        <f t="shared" si="1"/>
        <v>1199.7</v>
      </c>
    </row>
    <row r="62" spans="1:72" ht="12.75">
      <c r="A62" s="12" t="s">
        <v>58</v>
      </c>
      <c r="B62" s="20" t="s">
        <v>149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2">
        <f t="shared" si="0"/>
        <v>0</v>
      </c>
      <c r="BM62" s="6">
        <v>0</v>
      </c>
      <c r="BN62" s="6">
        <v>0</v>
      </c>
      <c r="BO62" s="2">
        <f t="shared" si="2"/>
        <v>0</v>
      </c>
      <c r="BP62" s="6">
        <v>0</v>
      </c>
      <c r="BQ62" s="6">
        <v>0</v>
      </c>
      <c r="BR62" s="6">
        <v>0</v>
      </c>
      <c r="BS62" s="6">
        <v>0</v>
      </c>
      <c r="BT62" s="2">
        <f t="shared" si="1"/>
        <v>0</v>
      </c>
    </row>
    <row r="63" spans="1:72" ht="12.75">
      <c r="A63" s="11" t="s">
        <v>60</v>
      </c>
      <c r="B63" s="20" t="s">
        <v>150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2">
        <f t="shared" si="0"/>
        <v>0</v>
      </c>
      <c r="BM63" s="6">
        <v>0</v>
      </c>
      <c r="BN63" s="6">
        <v>0</v>
      </c>
      <c r="BO63" s="2">
        <f t="shared" si="2"/>
        <v>0</v>
      </c>
      <c r="BP63" s="6">
        <v>0</v>
      </c>
      <c r="BQ63" s="6">
        <v>0</v>
      </c>
      <c r="BR63" s="6">
        <v>0</v>
      </c>
      <c r="BS63" s="6">
        <v>0</v>
      </c>
      <c r="BT63" s="2">
        <f t="shared" si="1"/>
        <v>0</v>
      </c>
    </row>
    <row r="64" spans="1:72" ht="12.75">
      <c r="A64" s="3"/>
      <c r="B64" s="4" t="s">
        <v>151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12.1463442386806</v>
      </c>
      <c r="K64" s="6">
        <v>899.0622832306573</v>
      </c>
      <c r="L64" s="6">
        <v>210.01523748344377</v>
      </c>
      <c r="M64" s="6">
        <v>255.06747149158372</v>
      </c>
      <c r="N64" s="6">
        <v>120.74512189895951</v>
      </c>
      <c r="O64" s="6">
        <v>55.68936272603613</v>
      </c>
      <c r="P64" s="6">
        <v>72.63790041248663</v>
      </c>
      <c r="Q64" s="6">
        <v>120.79380605007827</v>
      </c>
      <c r="R64" s="6">
        <v>104.46189973135932</v>
      </c>
      <c r="S64" s="6">
        <v>90.649516228371</v>
      </c>
      <c r="T64" s="6">
        <v>1459.3691316899235</v>
      </c>
      <c r="U64" s="6">
        <v>364.89063446899814</v>
      </c>
      <c r="V64" s="6">
        <v>277.0857589645428</v>
      </c>
      <c r="W64" s="6">
        <v>97.94022256528018</v>
      </c>
      <c r="X64" s="6">
        <v>184.19058411234352</v>
      </c>
      <c r="Y64" s="6">
        <v>296.8524018716473</v>
      </c>
      <c r="Z64" s="6">
        <v>7.900034823065276</v>
      </c>
      <c r="AA64" s="6">
        <v>212.84398961912513</v>
      </c>
      <c r="AB64" s="6">
        <v>269.03794097168816</v>
      </c>
      <c r="AC64" s="6">
        <v>46.975674440859294</v>
      </c>
      <c r="AD64" s="6">
        <v>206.6157806912572</v>
      </c>
      <c r="AE64" s="6">
        <v>7.6813065140091235</v>
      </c>
      <c r="AF64" s="6">
        <v>202.92812776870267</v>
      </c>
      <c r="AG64" s="6">
        <v>93.2213310962616</v>
      </c>
      <c r="AH64" s="6">
        <v>0</v>
      </c>
      <c r="AI64" s="6">
        <v>3.163417815290059</v>
      </c>
      <c r="AJ64" s="6">
        <v>225.41047387963405</v>
      </c>
      <c r="AK64" s="6">
        <v>3908.525995296816</v>
      </c>
      <c r="AL64" s="6">
        <v>27950.446330664792</v>
      </c>
      <c r="AM64" s="6">
        <v>14923.902785111222</v>
      </c>
      <c r="AN64" s="6">
        <v>18.8200042883978</v>
      </c>
      <c r="AO64" s="6">
        <v>49.41078121822421</v>
      </c>
      <c r="AP64" s="6">
        <v>1.374223313135754</v>
      </c>
      <c r="AQ64" s="6">
        <v>3.7038829128497297</v>
      </c>
      <c r="AR64" s="6">
        <v>77.91268592313504</v>
      </c>
      <c r="AS64" s="6">
        <v>95.98762144228753</v>
      </c>
      <c r="AT64" s="6">
        <v>0</v>
      </c>
      <c r="AU64" s="6">
        <v>0</v>
      </c>
      <c r="AV64" s="6">
        <v>0</v>
      </c>
      <c r="AW64" s="6">
        <v>26.1280933219072</v>
      </c>
      <c r="AX64" s="6">
        <v>106.2400193829895</v>
      </c>
      <c r="AY64" s="6">
        <v>266.209519231634</v>
      </c>
      <c r="AZ64" s="6">
        <v>0.5727382584074118</v>
      </c>
      <c r="BA64" s="6">
        <v>815.2838827049932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29.55212205724464</v>
      </c>
      <c r="BH64" s="6">
        <v>12.447344836299365</v>
      </c>
      <c r="BI64" s="6">
        <v>0</v>
      </c>
      <c r="BJ64" s="6">
        <v>0</v>
      </c>
      <c r="BK64" s="6">
        <v>0</v>
      </c>
      <c r="BL64" s="2">
        <f t="shared" si="0"/>
        <v>54183.89378474863</v>
      </c>
      <c r="BM64" s="6">
        <v>0</v>
      </c>
      <c r="BN64" s="6">
        <v>0</v>
      </c>
      <c r="BO64" s="2">
        <f t="shared" si="2"/>
        <v>54183.89378474863</v>
      </c>
      <c r="BP64" s="6">
        <f>-SUM(BP3:BP63)</f>
        <v>-54183.894006</v>
      </c>
      <c r="BQ64" s="6">
        <v>0</v>
      </c>
      <c r="BR64" s="6">
        <v>0</v>
      </c>
      <c r="BS64" s="6">
        <v>0</v>
      </c>
      <c r="BT64" s="2">
        <f t="shared" si="1"/>
        <v>-0.00022125137184048072</v>
      </c>
    </row>
    <row r="65" spans="1:72" ht="12.75">
      <c r="A65" s="3"/>
      <c r="B65" s="21" t="s">
        <v>152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3276.0737793188914</v>
      </c>
      <c r="AP65" s="6">
        <v>118.40002697908075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2">
        <f t="shared" si="0"/>
        <v>3394.4738062979723</v>
      </c>
      <c r="BM65" s="6">
        <v>688.7656208654736</v>
      </c>
      <c r="BN65" s="6">
        <v>95.39637913452646</v>
      </c>
      <c r="BO65" s="2">
        <f t="shared" si="2"/>
        <v>4178.6358062979725</v>
      </c>
      <c r="BP65" s="6">
        <v>0</v>
      </c>
      <c r="BQ65" s="6">
        <f>-BO65</f>
        <v>-4178.6358062979725</v>
      </c>
      <c r="BR65" s="6">
        <v>0</v>
      </c>
      <c r="BS65" s="6">
        <v>0</v>
      </c>
      <c r="BT65" s="2">
        <f t="shared" si="1"/>
        <v>0</v>
      </c>
    </row>
    <row r="66" spans="1:72" ht="12.75">
      <c r="A66" s="3"/>
      <c r="B66" s="4" t="s">
        <v>153</v>
      </c>
      <c r="C66" s="2">
        <f>SUM(C3:C65)</f>
        <v>7214.831643998994</v>
      </c>
      <c r="D66" s="2">
        <f aca="true" t="shared" si="3" ref="D66:BO66">SUM(D3:D65)</f>
        <v>133.4</v>
      </c>
      <c r="E66" s="2">
        <f t="shared" si="3"/>
        <v>127.80202912145674</v>
      </c>
      <c r="F66" s="2">
        <f t="shared" si="3"/>
        <v>0</v>
      </c>
      <c r="G66" s="2">
        <f t="shared" si="3"/>
        <v>0</v>
      </c>
      <c r="H66" s="2">
        <f t="shared" si="3"/>
        <v>0</v>
      </c>
      <c r="I66" s="2">
        <f t="shared" si="3"/>
        <v>0</v>
      </c>
      <c r="J66" s="2">
        <f t="shared" si="3"/>
        <v>793.5595447442828</v>
      </c>
      <c r="K66" s="2">
        <f t="shared" si="3"/>
        <v>24575.330187943466</v>
      </c>
      <c r="L66" s="2">
        <f t="shared" si="3"/>
        <v>1199.1</v>
      </c>
      <c r="M66" s="2">
        <f t="shared" si="3"/>
        <v>7058.1</v>
      </c>
      <c r="N66" s="2">
        <f t="shared" si="3"/>
        <v>2021.7391732701994</v>
      </c>
      <c r="O66" s="2">
        <f t="shared" si="3"/>
        <v>318.8</v>
      </c>
      <c r="P66" s="2">
        <f t="shared" si="3"/>
        <v>2483.9</v>
      </c>
      <c r="Q66" s="2">
        <f t="shared" si="3"/>
        <v>4301.999999999999</v>
      </c>
      <c r="R66" s="2">
        <f t="shared" si="3"/>
        <v>6688.316522500758</v>
      </c>
      <c r="S66" s="2">
        <f t="shared" si="3"/>
        <v>15005.89999605047</v>
      </c>
      <c r="T66" s="2">
        <f t="shared" si="3"/>
        <v>28797.849843465152</v>
      </c>
      <c r="U66" s="2">
        <f t="shared" si="3"/>
        <v>5276.325918383294</v>
      </c>
      <c r="V66" s="2">
        <f t="shared" si="3"/>
        <v>6606.195501364169</v>
      </c>
      <c r="W66" s="2">
        <f t="shared" si="3"/>
        <v>14482.903138192996</v>
      </c>
      <c r="X66" s="2">
        <f t="shared" si="3"/>
        <v>9633.500216710085</v>
      </c>
      <c r="Y66" s="2">
        <f t="shared" si="3"/>
        <v>8700.143523825032</v>
      </c>
      <c r="Z66" s="2">
        <f t="shared" si="3"/>
        <v>188.78454520383178</v>
      </c>
      <c r="AA66" s="2">
        <f t="shared" si="3"/>
        <v>5139.21997987764</v>
      </c>
      <c r="AB66" s="2">
        <f t="shared" si="3"/>
        <v>6234.800038693748</v>
      </c>
      <c r="AC66" s="2">
        <f t="shared" si="3"/>
        <v>1176.9525604330229</v>
      </c>
      <c r="AD66" s="2">
        <f t="shared" si="3"/>
        <v>19096.764735778346</v>
      </c>
      <c r="AE66" s="2">
        <f t="shared" si="3"/>
        <v>2034.1323466901752</v>
      </c>
      <c r="AF66" s="2">
        <f t="shared" si="3"/>
        <v>4438.599460596536</v>
      </c>
      <c r="AG66" s="2">
        <f t="shared" si="3"/>
        <v>1154.3999961552722</v>
      </c>
      <c r="AH66" s="2">
        <f t="shared" si="3"/>
        <v>9687.32802568937</v>
      </c>
      <c r="AI66" s="2">
        <f t="shared" si="3"/>
        <v>935.3566690142341</v>
      </c>
      <c r="AJ66" s="2">
        <f t="shared" si="3"/>
        <v>36055.5146297343</v>
      </c>
      <c r="AK66" s="2">
        <f t="shared" si="3"/>
        <v>8999.03573960381</v>
      </c>
      <c r="AL66" s="2">
        <f t="shared" si="3"/>
        <v>36063.30926090612</v>
      </c>
      <c r="AM66" s="2">
        <f t="shared" si="3"/>
        <v>19400.505010628407</v>
      </c>
      <c r="AN66" s="2">
        <f t="shared" si="3"/>
        <v>9871.924963740108</v>
      </c>
      <c r="AO66" s="2">
        <f t="shared" si="3"/>
        <v>12809.124677467538</v>
      </c>
      <c r="AP66" s="2">
        <f t="shared" si="3"/>
        <v>2175.896305935646</v>
      </c>
      <c r="AQ66" s="2">
        <f t="shared" si="3"/>
        <v>4854.30554293201</v>
      </c>
      <c r="AR66" s="2">
        <f t="shared" si="3"/>
        <v>13907.803058944912</v>
      </c>
      <c r="AS66" s="2">
        <f t="shared" si="3"/>
        <v>10570.976493816455</v>
      </c>
      <c r="AT66" s="2">
        <f t="shared" si="3"/>
        <v>15352.800000000003</v>
      </c>
      <c r="AU66" s="2">
        <f t="shared" si="3"/>
        <v>6439.604467352781</v>
      </c>
      <c r="AV66" s="2">
        <f t="shared" si="3"/>
        <v>4689.099999999999</v>
      </c>
      <c r="AW66" s="2">
        <f t="shared" si="3"/>
        <v>30155.774404509088</v>
      </c>
      <c r="AX66" s="2">
        <f t="shared" si="3"/>
        <v>3353.176273392858</v>
      </c>
      <c r="AY66" s="2">
        <f t="shared" si="3"/>
        <v>6465.5057895398495</v>
      </c>
      <c r="AZ66" s="2">
        <f t="shared" si="3"/>
        <v>902.5981732705978</v>
      </c>
      <c r="BA66" s="2">
        <f t="shared" si="3"/>
        <v>45927.50459536333</v>
      </c>
      <c r="BB66" s="2">
        <f t="shared" si="3"/>
        <v>24018</v>
      </c>
      <c r="BC66" s="2">
        <f t="shared" si="3"/>
        <v>16245.800000000001</v>
      </c>
      <c r="BD66" s="2">
        <f t="shared" si="3"/>
        <v>23762.20616796865</v>
      </c>
      <c r="BE66" s="2">
        <f t="shared" si="3"/>
        <v>1613.1999999999996</v>
      </c>
      <c r="BF66" s="2">
        <f t="shared" si="3"/>
        <v>2578.8004830675477</v>
      </c>
      <c r="BG66" s="2">
        <f t="shared" si="3"/>
        <v>5624.500632010059</v>
      </c>
      <c r="BH66" s="2">
        <f t="shared" si="3"/>
        <v>1877.30053689374</v>
      </c>
      <c r="BI66" s="2">
        <f t="shared" si="3"/>
        <v>1199.7</v>
      </c>
      <c r="BJ66" s="2">
        <f t="shared" si="3"/>
        <v>0</v>
      </c>
      <c r="BK66" s="2">
        <f t="shared" si="3"/>
        <v>0</v>
      </c>
      <c r="BL66" s="2">
        <f t="shared" si="3"/>
        <v>540420.0028047804</v>
      </c>
      <c r="BM66" s="2">
        <f t="shared" si="3"/>
        <v>140276.04026428598</v>
      </c>
      <c r="BN66" s="2">
        <f t="shared" si="3"/>
        <v>55942.9620415864</v>
      </c>
      <c r="BO66" s="2">
        <f t="shared" si="3"/>
        <v>736639.0051106524</v>
      </c>
      <c r="BP66" s="2">
        <f>SUM(BP3:BP65)</f>
        <v>0</v>
      </c>
      <c r="BQ66" s="2">
        <f>SUM(BQ3:BQ65)</f>
        <v>-1.5971030734363012E-05</v>
      </c>
      <c r="BR66" s="2">
        <f>SUM(BR3:BR65)</f>
        <v>11986.200000000003</v>
      </c>
      <c r="BS66" s="13">
        <f>SUM(BS3:BS65)</f>
        <v>2668.5000000000005</v>
      </c>
      <c r="BT66" s="2">
        <f>SUM(BT3:BT65)</f>
        <v>745956.7050946814</v>
      </c>
    </row>
    <row r="67" spans="1:72" ht="12.75">
      <c r="A67" s="5"/>
      <c r="BL67" s="10"/>
      <c r="BM67" s="10"/>
      <c r="BN67" s="10"/>
      <c r="BO67" s="10"/>
      <c r="BP67" s="10"/>
      <c r="BQ67" s="10"/>
      <c r="BR67" s="10"/>
      <c r="BT67" s="10"/>
    </row>
    <row r="68" spans="1:72" ht="12.75">
      <c r="A68" s="5"/>
      <c r="BL68" s="10"/>
      <c r="BM68" s="10"/>
      <c r="BN68" s="10"/>
      <c r="BO68" s="10"/>
      <c r="BP68" s="10"/>
      <c r="BQ68" s="10"/>
      <c r="BR68" s="10"/>
      <c r="BS68" s="10"/>
      <c r="BT6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1">
      <pane xSplit="2" ySplit="2" topLeftCell="BG5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G70" sqref="BG70"/>
    </sheetView>
  </sheetViews>
  <sheetFormatPr defaultColWidth="9.140625" defaultRowHeight="12.75"/>
  <cols>
    <col min="1" max="1" width="10.28125" style="2" bestFit="1" customWidth="1"/>
    <col min="2" max="2" width="35.28125" style="2" bestFit="1" customWidth="1"/>
    <col min="3" max="72" width="9.140625" style="6" customWidth="1"/>
    <col min="73" max="73" width="9.57421875" style="6" bestFit="1" customWidth="1"/>
    <col min="74" max="16384" width="9.140625" style="6" customWidth="1"/>
  </cols>
  <sheetData>
    <row r="1" spans="3:71" ht="12.75">
      <c r="C1" s="11" t="s">
        <v>59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1" t="s">
        <v>49</v>
      </c>
      <c r="BB1" s="11" t="s">
        <v>50</v>
      </c>
      <c r="BC1" s="11" t="s">
        <v>51</v>
      </c>
      <c r="BD1" s="11" t="s">
        <v>52</v>
      </c>
      <c r="BE1" s="11" t="s">
        <v>53</v>
      </c>
      <c r="BF1" s="11" t="s">
        <v>54</v>
      </c>
      <c r="BG1" s="11" t="s">
        <v>55</v>
      </c>
      <c r="BH1" s="11" t="s">
        <v>56</v>
      </c>
      <c r="BI1" s="11" t="s">
        <v>57</v>
      </c>
      <c r="BJ1" s="12" t="s">
        <v>58</v>
      </c>
      <c r="BK1" s="11" t="s">
        <v>60</v>
      </c>
      <c r="BL1" s="3"/>
      <c r="BM1" s="3" t="s">
        <v>73</v>
      </c>
      <c r="BN1" s="3" t="s">
        <v>74</v>
      </c>
      <c r="BO1" s="3" t="s">
        <v>75</v>
      </c>
      <c r="BP1" s="3" t="s">
        <v>71</v>
      </c>
      <c r="BQ1" s="3" t="s">
        <v>72</v>
      </c>
      <c r="BR1" s="3" t="s">
        <v>86</v>
      </c>
      <c r="BS1" s="3" t="s">
        <v>87</v>
      </c>
    </row>
    <row r="2" spans="1:73" ht="135">
      <c r="A2" s="15"/>
      <c r="B2" s="15"/>
      <c r="C2" s="22" t="s">
        <v>154</v>
      </c>
      <c r="D2" s="22" t="s">
        <v>155</v>
      </c>
      <c r="E2" s="22" t="s">
        <v>156</v>
      </c>
      <c r="F2" s="22" t="s">
        <v>157</v>
      </c>
      <c r="G2" s="22" t="s">
        <v>158</v>
      </c>
      <c r="H2" s="22" t="s">
        <v>159</v>
      </c>
      <c r="I2" s="22" t="s">
        <v>160</v>
      </c>
      <c r="J2" s="22" t="s">
        <v>161</v>
      </c>
      <c r="K2" s="22" t="s">
        <v>162</v>
      </c>
      <c r="L2" s="22" t="s">
        <v>163</v>
      </c>
      <c r="M2" s="22" t="s">
        <v>164</v>
      </c>
      <c r="N2" s="22" t="s">
        <v>165</v>
      </c>
      <c r="O2" s="22" t="s">
        <v>166</v>
      </c>
      <c r="P2" s="22" t="s">
        <v>167</v>
      </c>
      <c r="Q2" s="22" t="s">
        <v>168</v>
      </c>
      <c r="R2" s="22" t="s">
        <v>169</v>
      </c>
      <c r="S2" s="22" t="s">
        <v>170</v>
      </c>
      <c r="T2" s="22" t="s">
        <v>171</v>
      </c>
      <c r="U2" s="22" t="s">
        <v>172</v>
      </c>
      <c r="V2" s="22" t="s">
        <v>173</v>
      </c>
      <c r="W2" s="22" t="s">
        <v>174</v>
      </c>
      <c r="X2" s="22" t="s">
        <v>175</v>
      </c>
      <c r="Y2" s="22" t="s">
        <v>176</v>
      </c>
      <c r="Z2" s="22" t="s">
        <v>177</v>
      </c>
      <c r="AA2" s="22" t="s">
        <v>178</v>
      </c>
      <c r="AB2" s="22" t="s">
        <v>179</v>
      </c>
      <c r="AC2" s="22" t="s">
        <v>180</v>
      </c>
      <c r="AD2" s="22" t="s">
        <v>181</v>
      </c>
      <c r="AE2" s="22" t="s">
        <v>182</v>
      </c>
      <c r="AF2" s="22" t="s">
        <v>183</v>
      </c>
      <c r="AG2" s="22" t="s">
        <v>184</v>
      </c>
      <c r="AH2" s="22" t="s">
        <v>185</v>
      </c>
      <c r="AI2" s="22" t="s">
        <v>186</v>
      </c>
      <c r="AJ2" s="22" t="s">
        <v>187</v>
      </c>
      <c r="AK2" s="22" t="s">
        <v>188</v>
      </c>
      <c r="AL2" s="22" t="s">
        <v>189</v>
      </c>
      <c r="AM2" s="22" t="s">
        <v>190</v>
      </c>
      <c r="AN2" s="22" t="s">
        <v>191</v>
      </c>
      <c r="AO2" s="22" t="s">
        <v>128</v>
      </c>
      <c r="AP2" s="22" t="s">
        <v>129</v>
      </c>
      <c r="AQ2" s="22" t="s">
        <v>130</v>
      </c>
      <c r="AR2" s="22" t="s">
        <v>131</v>
      </c>
      <c r="AS2" s="22" t="s">
        <v>192</v>
      </c>
      <c r="AT2" s="22" t="s">
        <v>133</v>
      </c>
      <c r="AU2" s="22" t="s">
        <v>134</v>
      </c>
      <c r="AV2" s="22" t="s">
        <v>193</v>
      </c>
      <c r="AW2" s="22" t="s">
        <v>194</v>
      </c>
      <c r="AX2" s="22" t="s">
        <v>137</v>
      </c>
      <c r="AY2" s="22" t="s">
        <v>195</v>
      </c>
      <c r="AZ2" s="22" t="s">
        <v>139</v>
      </c>
      <c r="BA2" s="22" t="s">
        <v>140</v>
      </c>
      <c r="BB2" s="22" t="s">
        <v>196</v>
      </c>
      <c r="BC2" s="22" t="s">
        <v>142</v>
      </c>
      <c r="BD2" s="22" t="s">
        <v>197</v>
      </c>
      <c r="BE2" s="22" t="s">
        <v>144</v>
      </c>
      <c r="BF2" s="22" t="s">
        <v>198</v>
      </c>
      <c r="BG2" s="22" t="s">
        <v>199</v>
      </c>
      <c r="BH2" s="22" t="s">
        <v>147</v>
      </c>
      <c r="BI2" s="22" t="s">
        <v>148</v>
      </c>
      <c r="BJ2" s="22" t="s">
        <v>200</v>
      </c>
      <c r="BK2" s="22" t="s">
        <v>150</v>
      </c>
      <c r="BL2" s="22" t="s">
        <v>153</v>
      </c>
      <c r="BM2" s="22" t="s">
        <v>218</v>
      </c>
      <c r="BN2" s="22" t="s">
        <v>219</v>
      </c>
      <c r="BO2" s="22" t="s">
        <v>220</v>
      </c>
      <c r="BP2" s="22" t="s">
        <v>216</v>
      </c>
      <c r="BQ2" s="22" t="s">
        <v>221</v>
      </c>
      <c r="BR2" s="22" t="s">
        <v>223</v>
      </c>
      <c r="BS2" s="22" t="s">
        <v>224</v>
      </c>
      <c r="BT2" s="23" t="s">
        <v>222</v>
      </c>
      <c r="BU2" s="17"/>
    </row>
    <row r="3" spans="1:74" ht="12.75">
      <c r="A3" s="11" t="s">
        <v>59</v>
      </c>
      <c r="B3" s="20" t="s">
        <v>90</v>
      </c>
      <c r="C3" s="6">
        <v>548.3293299136708</v>
      </c>
      <c r="D3" s="6">
        <v>2.0055763340904944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0.010637045413612878</v>
      </c>
      <c r="K3" s="6">
        <v>6729.376262821408</v>
      </c>
      <c r="L3" s="6">
        <v>82.04052288330728</v>
      </c>
      <c r="M3" s="6">
        <v>127.94786275567941</v>
      </c>
      <c r="N3" s="6">
        <v>0.09249485782637479</v>
      </c>
      <c r="O3" s="6">
        <v>0.035688727753206785</v>
      </c>
      <c r="P3" s="6">
        <v>0.02725605757568029</v>
      </c>
      <c r="Q3" s="6">
        <v>8.010689756061579</v>
      </c>
      <c r="R3" s="6">
        <v>0</v>
      </c>
      <c r="S3" s="6">
        <v>2.197741001032143</v>
      </c>
      <c r="T3" s="6">
        <v>31.371396579467714</v>
      </c>
      <c r="U3" s="6">
        <v>9.464223023339118</v>
      </c>
      <c r="V3" s="6">
        <v>0.0011295679276957917</v>
      </c>
      <c r="W3" s="6">
        <v>0.11346395987651842</v>
      </c>
      <c r="X3" s="6">
        <v>0.014314549689451119</v>
      </c>
      <c r="Y3" s="6">
        <v>1.271970703498654</v>
      </c>
      <c r="Z3" s="6">
        <v>0</v>
      </c>
      <c r="AA3" s="6">
        <v>0.4000942247296208</v>
      </c>
      <c r="AB3" s="6">
        <v>0.06288856968231131</v>
      </c>
      <c r="AC3" s="6">
        <v>0</v>
      </c>
      <c r="AD3" s="6">
        <v>2.1842247871157814</v>
      </c>
      <c r="AE3" s="6">
        <v>0.18121443995259257</v>
      </c>
      <c r="AF3" s="6">
        <v>2.106585712804979</v>
      </c>
      <c r="AG3" s="6">
        <v>0</v>
      </c>
      <c r="AH3" s="6">
        <v>0.13677772982252323</v>
      </c>
      <c r="AI3" s="6">
        <v>0</v>
      </c>
      <c r="AJ3" s="6">
        <v>0.11881490167561123</v>
      </c>
      <c r="AK3" s="6">
        <v>12.116669989972596</v>
      </c>
      <c r="AL3" s="6">
        <v>448.1690059904584</v>
      </c>
      <c r="AM3" s="6">
        <v>58.07134110147374</v>
      </c>
      <c r="AN3" s="6">
        <v>88.41886375310165</v>
      </c>
      <c r="AO3" s="6">
        <v>0</v>
      </c>
      <c r="AP3" s="6">
        <v>0</v>
      </c>
      <c r="AQ3" s="6">
        <v>0.13930935245093812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0.00410616063930995</v>
      </c>
      <c r="AX3" s="6">
        <v>0.1861543702110903</v>
      </c>
      <c r="AY3" s="6">
        <v>0</v>
      </c>
      <c r="AZ3" s="6">
        <v>0.05482546141677279</v>
      </c>
      <c r="BA3" s="6">
        <v>38.23777001449729</v>
      </c>
      <c r="BB3" s="6">
        <v>29.30858115589207</v>
      </c>
      <c r="BC3" s="6">
        <v>1.7055812884013146</v>
      </c>
      <c r="BD3" s="6">
        <v>125.36876827413505</v>
      </c>
      <c r="BE3" s="6">
        <v>0</v>
      </c>
      <c r="BF3" s="6">
        <v>14.003749518909576</v>
      </c>
      <c r="BG3" s="6">
        <v>3.3542952607865333</v>
      </c>
      <c r="BH3" s="6">
        <v>0.01952898908313022</v>
      </c>
      <c r="BI3" s="6">
        <v>0</v>
      </c>
      <c r="BJ3" s="6">
        <v>0</v>
      </c>
      <c r="BK3" s="6">
        <v>0</v>
      </c>
      <c r="BL3" s="2">
        <f>SUM(C3:BK3)</f>
        <v>8366.65971158483</v>
      </c>
      <c r="BM3" s="6">
        <v>2499.296438771773</v>
      </c>
      <c r="BN3" s="6">
        <v>0</v>
      </c>
      <c r="BO3" s="6">
        <v>0</v>
      </c>
      <c r="BP3" s="6">
        <v>73.28874065420653</v>
      </c>
      <c r="BQ3" s="6">
        <v>-56.62062418489813</v>
      </c>
      <c r="BR3" s="6">
        <v>2260.7239703500004</v>
      </c>
      <c r="BS3" s="6">
        <v>272.92142864702276</v>
      </c>
      <c r="BT3" s="2">
        <f>SUM(BL3:BS3)</f>
        <v>13416.269665822936</v>
      </c>
      <c r="BU3" s="10"/>
      <c r="BV3" s="10"/>
    </row>
    <row r="4" spans="1:74" ht="12.75">
      <c r="A4" s="11" t="s">
        <v>0</v>
      </c>
      <c r="B4" s="20" t="s">
        <v>91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0.005555280977673261</v>
      </c>
      <c r="K4" s="6">
        <v>1.6336229146203527</v>
      </c>
      <c r="L4" s="6">
        <v>0</v>
      </c>
      <c r="M4" s="6">
        <v>0.0712513709690974</v>
      </c>
      <c r="N4" s="6">
        <v>0</v>
      </c>
      <c r="O4" s="6">
        <v>0</v>
      </c>
      <c r="P4" s="6">
        <v>207.12145953393272</v>
      </c>
      <c r="Q4" s="6">
        <v>109.3666159411873</v>
      </c>
      <c r="R4" s="6">
        <v>0.017973390387588523</v>
      </c>
      <c r="S4" s="6">
        <v>0</v>
      </c>
      <c r="T4" s="6">
        <v>8.027561263443237</v>
      </c>
      <c r="U4" s="6">
        <v>0.10258497618704855</v>
      </c>
      <c r="V4" s="6">
        <v>0.8687866072739925</v>
      </c>
      <c r="W4" s="6">
        <v>0.09112139156550776</v>
      </c>
      <c r="X4" s="6">
        <v>14.710147609852468</v>
      </c>
      <c r="Y4" s="6">
        <v>0.2275527902786264</v>
      </c>
      <c r="Z4" s="6">
        <v>0</v>
      </c>
      <c r="AA4" s="6">
        <v>0.05219910657765579</v>
      </c>
      <c r="AB4" s="6">
        <v>0</v>
      </c>
      <c r="AC4" s="6">
        <v>0</v>
      </c>
      <c r="AD4" s="6">
        <v>0</v>
      </c>
      <c r="AE4" s="6">
        <v>0.00015484838755750052</v>
      </c>
      <c r="AF4" s="6">
        <v>2.278907133370833</v>
      </c>
      <c r="AG4" s="6">
        <v>0</v>
      </c>
      <c r="AH4" s="6">
        <v>0.0190602776461763</v>
      </c>
      <c r="AI4" s="6">
        <v>0</v>
      </c>
      <c r="AJ4" s="6">
        <v>0.020893648028961362</v>
      </c>
      <c r="AK4" s="6">
        <v>0</v>
      </c>
      <c r="AL4" s="6">
        <v>0</v>
      </c>
      <c r="AM4" s="6">
        <v>0</v>
      </c>
      <c r="AN4" s="6">
        <v>1.205542359937889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0.12883732265006909</v>
      </c>
      <c r="BB4" s="6">
        <v>0</v>
      </c>
      <c r="BC4" s="6">
        <v>0</v>
      </c>
      <c r="BD4" s="6">
        <v>0</v>
      </c>
      <c r="BE4" s="6">
        <v>0</v>
      </c>
      <c r="BF4" s="6">
        <v>0.12427721074886829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2">
        <f aca="true" t="shared" si="0" ref="BL4:BL67">SUM(C4:BK4)</f>
        <v>346.0741049780236</v>
      </c>
      <c r="BM4" s="6">
        <v>29.46604387498123</v>
      </c>
      <c r="BN4" s="6">
        <v>0</v>
      </c>
      <c r="BO4" s="6">
        <v>0</v>
      </c>
      <c r="BP4" s="6">
        <v>9.978021556392147</v>
      </c>
      <c r="BQ4" s="6">
        <v>0.5531480495724173</v>
      </c>
      <c r="BR4" s="6">
        <v>93.17743703000001</v>
      </c>
      <c r="BS4" s="6">
        <v>22.09695095807136</v>
      </c>
      <c r="BT4" s="2">
        <f aca="true" t="shared" si="1" ref="BT4:BT66">SUM(BL4:BS4)</f>
        <v>501.3457064470408</v>
      </c>
      <c r="BU4" s="10"/>
      <c r="BV4" s="10"/>
    </row>
    <row r="5" spans="1:74" ht="12.75">
      <c r="A5" s="11" t="s">
        <v>1</v>
      </c>
      <c r="B5" s="20" t="s">
        <v>92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162.64353516456885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0.01280878381728039</v>
      </c>
      <c r="U5" s="6">
        <v>0</v>
      </c>
      <c r="V5" s="6">
        <v>0.0895941778159057</v>
      </c>
      <c r="W5" s="6">
        <v>0.002673619663227181</v>
      </c>
      <c r="X5" s="6">
        <v>0</v>
      </c>
      <c r="Y5" s="6">
        <v>0.0005772142286829656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35.01758016411042</v>
      </c>
      <c r="AM5" s="6">
        <v>0.9995778447186379</v>
      </c>
      <c r="AN5" s="6">
        <v>8.2393323015901</v>
      </c>
      <c r="AO5" s="6">
        <v>0</v>
      </c>
      <c r="AP5" s="6">
        <v>0</v>
      </c>
      <c r="AQ5" s="6">
        <v>0.012476206979853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0.005073001525801981</v>
      </c>
      <c r="BB5" s="6">
        <v>0</v>
      </c>
      <c r="BC5" s="6">
        <v>0</v>
      </c>
      <c r="BD5" s="6">
        <v>0</v>
      </c>
      <c r="BE5" s="6">
        <v>0</v>
      </c>
      <c r="BF5" s="6">
        <v>0.16294816490431682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2">
        <f t="shared" si="0"/>
        <v>207.1861766439231</v>
      </c>
      <c r="BM5" s="6">
        <v>288.66101865670356</v>
      </c>
      <c r="BN5" s="6">
        <v>0</v>
      </c>
      <c r="BO5" s="6">
        <v>0</v>
      </c>
      <c r="BP5" s="6">
        <v>0</v>
      </c>
      <c r="BQ5" s="6">
        <v>0.9566653186122448</v>
      </c>
      <c r="BR5" s="6">
        <v>82.72916634999999</v>
      </c>
      <c r="BS5" s="6">
        <v>2.2905666438844605</v>
      </c>
      <c r="BT5" s="2">
        <f t="shared" si="1"/>
        <v>581.8235936131234</v>
      </c>
      <c r="BU5" s="10"/>
      <c r="BV5" s="10"/>
    </row>
    <row r="6" spans="1:74" ht="12.75">
      <c r="A6" s="11" t="s">
        <v>2</v>
      </c>
      <c r="B6" s="20" t="s">
        <v>93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3.3559582662070624</v>
      </c>
      <c r="K6" s="6">
        <v>0.0617099859937114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0.7437252311473083</v>
      </c>
      <c r="T6" s="6">
        <v>2.9109573421045596</v>
      </c>
      <c r="U6" s="6">
        <v>0</v>
      </c>
      <c r="V6" s="6">
        <v>15.865758393070184</v>
      </c>
      <c r="W6" s="6">
        <v>132.91515596841816</v>
      </c>
      <c r="X6" s="6">
        <v>0.003707563646088776</v>
      </c>
      <c r="Y6" s="6">
        <v>0.0016126953508266823</v>
      </c>
      <c r="Z6" s="6">
        <v>0</v>
      </c>
      <c r="AA6" s="6">
        <v>0.021007111778867396</v>
      </c>
      <c r="AB6" s="6">
        <v>0</v>
      </c>
      <c r="AC6" s="6">
        <v>0</v>
      </c>
      <c r="AD6" s="6">
        <v>0</v>
      </c>
      <c r="AE6" s="6">
        <v>0</v>
      </c>
      <c r="AF6" s="6">
        <v>0.18985149679718258</v>
      </c>
      <c r="AG6" s="6">
        <v>0</v>
      </c>
      <c r="AH6" s="6">
        <v>324.1245538583714</v>
      </c>
      <c r="AI6" s="6">
        <v>0.0021420420583544647</v>
      </c>
      <c r="AJ6" s="6">
        <v>0.17310174813866547</v>
      </c>
      <c r="AK6" s="6">
        <v>0</v>
      </c>
      <c r="AL6" s="6">
        <v>0</v>
      </c>
      <c r="AM6" s="6">
        <v>0</v>
      </c>
      <c r="AN6" s="6">
        <v>0.014428362225065966</v>
      </c>
      <c r="AO6" s="6">
        <v>0</v>
      </c>
      <c r="AP6" s="6">
        <v>0</v>
      </c>
      <c r="AQ6" s="6">
        <v>0</v>
      </c>
      <c r="AR6" s="6">
        <v>0</v>
      </c>
      <c r="AS6" s="6">
        <v>0.0019962265107851345</v>
      </c>
      <c r="AT6" s="6">
        <v>0</v>
      </c>
      <c r="AU6" s="6">
        <v>0.004652363345937356</v>
      </c>
      <c r="AV6" s="6">
        <v>0</v>
      </c>
      <c r="AW6" s="6">
        <v>3.0171801576607575</v>
      </c>
      <c r="AX6" s="6">
        <v>0</v>
      </c>
      <c r="AY6" s="6">
        <v>0</v>
      </c>
      <c r="AZ6" s="6">
        <v>0.0137867916374703</v>
      </c>
      <c r="BA6" s="6">
        <v>0.06689063272961498</v>
      </c>
      <c r="BB6" s="6">
        <v>3.334268866677877</v>
      </c>
      <c r="BC6" s="6">
        <v>0</v>
      </c>
      <c r="BD6" s="6">
        <v>0</v>
      </c>
      <c r="BE6" s="6">
        <v>0.014702142204716745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2">
        <f t="shared" si="0"/>
        <v>486.83714724607466</v>
      </c>
      <c r="BM6" s="6">
        <v>41.00994418296384</v>
      </c>
      <c r="BN6" s="6">
        <v>0</v>
      </c>
      <c r="BO6" s="6">
        <v>0</v>
      </c>
      <c r="BP6" s="6">
        <v>0</v>
      </c>
      <c r="BQ6" s="6">
        <v>1.3452768921754539</v>
      </c>
      <c r="BR6" s="6">
        <v>136.18074188999995</v>
      </c>
      <c r="BS6" s="6">
        <v>2.218545118644073</v>
      </c>
      <c r="BT6" s="2">
        <f t="shared" si="1"/>
        <v>667.591655329858</v>
      </c>
      <c r="BU6" s="10"/>
      <c r="BV6" s="10"/>
    </row>
    <row r="7" spans="1:74" ht="12.75">
      <c r="A7" s="11" t="s">
        <v>3</v>
      </c>
      <c r="B7" s="20" t="s">
        <v>94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7253.004298127096</v>
      </c>
      <c r="T7" s="6">
        <v>3.2116379705213776</v>
      </c>
      <c r="U7" s="6">
        <v>0</v>
      </c>
      <c r="V7" s="6">
        <v>0.2511848634210968</v>
      </c>
      <c r="W7" s="6">
        <v>0.0022925526338913494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0.22460327578914327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1.9434044738026865</v>
      </c>
      <c r="BC7" s="6">
        <v>0</v>
      </c>
      <c r="BD7" s="6">
        <v>28.99591524947103</v>
      </c>
      <c r="BE7" s="6">
        <v>0</v>
      </c>
      <c r="BF7" s="6">
        <v>0.06885513619469961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2">
        <f t="shared" si="0"/>
        <v>7287.70219164893</v>
      </c>
      <c r="BM7" s="6">
        <v>0</v>
      </c>
      <c r="BN7" s="6">
        <v>0</v>
      </c>
      <c r="BO7" s="6">
        <v>0</v>
      </c>
      <c r="BP7" s="6">
        <v>0</v>
      </c>
      <c r="BQ7" s="6">
        <v>321.1884791098596</v>
      </c>
      <c r="BR7" s="6">
        <v>226.72520586000002</v>
      </c>
      <c r="BS7" s="6">
        <v>0.0050931491695394016</v>
      </c>
      <c r="BT7" s="2">
        <f t="shared" si="1"/>
        <v>7835.62096976796</v>
      </c>
      <c r="BU7" s="10"/>
      <c r="BV7" s="10"/>
    </row>
    <row r="8" spans="1:74" ht="12.75">
      <c r="A8" s="11" t="s">
        <v>4</v>
      </c>
      <c r="B8" s="20" t="s">
        <v>95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2">
        <f t="shared" si="0"/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2">
        <f t="shared" si="1"/>
        <v>0</v>
      </c>
      <c r="BU8" s="10"/>
      <c r="BV8" s="10"/>
    </row>
    <row r="9" spans="1:74" ht="12.75">
      <c r="A9" s="11" t="s">
        <v>5</v>
      </c>
      <c r="B9" s="20" t="s">
        <v>96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0.18858855570103158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0.10041841927253879</v>
      </c>
      <c r="Q9" s="6">
        <v>0</v>
      </c>
      <c r="R9" s="6">
        <v>0</v>
      </c>
      <c r="S9" s="6">
        <v>0</v>
      </c>
      <c r="T9" s="6">
        <v>37.89152675916182</v>
      </c>
      <c r="U9" s="6">
        <v>0.24604198454983917</v>
      </c>
      <c r="V9" s="6">
        <v>3.444263448104051</v>
      </c>
      <c r="W9" s="6">
        <v>561.4327497597155</v>
      </c>
      <c r="X9" s="6">
        <v>0.037561736515553196</v>
      </c>
      <c r="Y9" s="6">
        <v>0.06153850836398109</v>
      </c>
      <c r="Z9" s="6">
        <v>0</v>
      </c>
      <c r="AA9" s="6">
        <v>13.622231731065563</v>
      </c>
      <c r="AB9" s="6">
        <v>0.055379940227062295</v>
      </c>
      <c r="AC9" s="6">
        <v>0</v>
      </c>
      <c r="AD9" s="6">
        <v>0</v>
      </c>
      <c r="AE9" s="6">
        <v>0.014041822113610622</v>
      </c>
      <c r="AF9" s="6">
        <v>0</v>
      </c>
      <c r="AG9" s="6">
        <v>0.05437734775742555</v>
      </c>
      <c r="AH9" s="6">
        <v>0</v>
      </c>
      <c r="AI9" s="6">
        <v>0</v>
      </c>
      <c r="AJ9" s="6">
        <v>0.023352527376398802</v>
      </c>
      <c r="AK9" s="6">
        <v>0</v>
      </c>
      <c r="AL9" s="6">
        <v>1.2187922165933793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0.2037962050315678</v>
      </c>
      <c r="BI9" s="6">
        <v>0</v>
      </c>
      <c r="BJ9" s="6">
        <v>0</v>
      </c>
      <c r="BK9" s="6">
        <v>0</v>
      </c>
      <c r="BL9" s="2">
        <f t="shared" si="0"/>
        <v>618.5946609615494</v>
      </c>
      <c r="BM9" s="6">
        <v>0</v>
      </c>
      <c r="BN9" s="6">
        <v>0</v>
      </c>
      <c r="BO9" s="6">
        <v>0</v>
      </c>
      <c r="BP9" s="6">
        <v>0</v>
      </c>
      <c r="BQ9" s="6">
        <v>-1.0951266471091945</v>
      </c>
      <c r="BR9" s="6">
        <v>182.46522084000003</v>
      </c>
      <c r="BS9" s="6">
        <v>36.643965152032735</v>
      </c>
      <c r="BT9" s="2">
        <f t="shared" si="1"/>
        <v>836.608720306473</v>
      </c>
      <c r="BU9" s="10"/>
      <c r="BV9" s="10"/>
    </row>
    <row r="10" spans="1:74" ht="12.75">
      <c r="A10" s="11" t="s">
        <v>6</v>
      </c>
      <c r="B10" s="20" t="s">
        <v>97</v>
      </c>
      <c r="C10" s="6">
        <v>0</v>
      </c>
      <c r="D10" s="6">
        <v>0</v>
      </c>
      <c r="E10" s="6">
        <v>0.052100364142541655</v>
      </c>
      <c r="F10" s="6">
        <v>0</v>
      </c>
      <c r="G10" s="6">
        <v>0</v>
      </c>
      <c r="H10" s="6">
        <v>0</v>
      </c>
      <c r="I10" s="6">
        <v>0</v>
      </c>
      <c r="J10" s="6">
        <v>50.752876135061555</v>
      </c>
      <c r="K10" s="6">
        <v>12.184387362681832</v>
      </c>
      <c r="L10" s="6">
        <v>0</v>
      </c>
      <c r="M10" s="6">
        <v>3.1604755599482237</v>
      </c>
      <c r="N10" s="6">
        <v>0.0753213642130349</v>
      </c>
      <c r="O10" s="6">
        <v>0.014482722729627487</v>
      </c>
      <c r="P10" s="6">
        <v>0.027319411396370136</v>
      </c>
      <c r="Q10" s="6">
        <v>71.71577674782807</v>
      </c>
      <c r="R10" s="6">
        <v>0</v>
      </c>
      <c r="S10" s="6">
        <v>0.3864475308099219</v>
      </c>
      <c r="T10" s="6">
        <v>163.45018547404948</v>
      </c>
      <c r="U10" s="6">
        <v>4.76926810100615</v>
      </c>
      <c r="V10" s="6">
        <v>851.6208242782609</v>
      </c>
      <c r="W10" s="6">
        <v>86.31385945947721</v>
      </c>
      <c r="X10" s="6">
        <v>1.5576381073179688</v>
      </c>
      <c r="Y10" s="6">
        <v>0.5406553781057574</v>
      </c>
      <c r="Z10" s="6">
        <v>0</v>
      </c>
      <c r="AA10" s="6">
        <v>22.860958284562052</v>
      </c>
      <c r="AB10" s="6">
        <v>0.00022093321124642452</v>
      </c>
      <c r="AC10" s="6">
        <v>0.043023032883355336</v>
      </c>
      <c r="AD10" s="6">
        <v>2.647334975005114</v>
      </c>
      <c r="AE10" s="6">
        <v>0.02693694992937998</v>
      </c>
      <c r="AF10" s="6">
        <v>798.0612148423274</v>
      </c>
      <c r="AG10" s="6">
        <v>0.17486197079362256</v>
      </c>
      <c r="AH10" s="6">
        <v>0.7717117425380297</v>
      </c>
      <c r="AI10" s="6">
        <v>0.797190463935636</v>
      </c>
      <c r="AJ10" s="6">
        <v>692.1537838767543</v>
      </c>
      <c r="AK10" s="6">
        <v>0</v>
      </c>
      <c r="AL10" s="6">
        <v>204.04815698503182</v>
      </c>
      <c r="AM10" s="6">
        <v>9.456324951809835</v>
      </c>
      <c r="AN10" s="6">
        <v>54.15174114135075</v>
      </c>
      <c r="AO10" s="6">
        <v>18.94759550388341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53.5033335703935</v>
      </c>
      <c r="AX10" s="6">
        <v>0.038455664857011976</v>
      </c>
      <c r="AY10" s="6">
        <v>0</v>
      </c>
      <c r="AZ10" s="6">
        <v>0</v>
      </c>
      <c r="BA10" s="6">
        <v>0.29663946388317</v>
      </c>
      <c r="BB10" s="6">
        <v>16.651278945294337</v>
      </c>
      <c r="BC10" s="6">
        <v>0</v>
      </c>
      <c r="BD10" s="6">
        <v>0</v>
      </c>
      <c r="BE10" s="6">
        <v>7.889057214477734</v>
      </c>
      <c r="BF10" s="6">
        <v>0.009382697685813644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2">
        <f t="shared" si="0"/>
        <v>3129.1508212076365</v>
      </c>
      <c r="BM10" s="6">
        <v>7.29289644403542</v>
      </c>
      <c r="BN10" s="6">
        <v>0</v>
      </c>
      <c r="BO10" s="6">
        <v>0</v>
      </c>
      <c r="BP10" s="6">
        <v>0</v>
      </c>
      <c r="BQ10" s="6">
        <v>6.582714540117736</v>
      </c>
      <c r="BR10" s="6">
        <v>723.9903879299968</v>
      </c>
      <c r="BS10" s="6">
        <v>6564.291465134584</v>
      </c>
      <c r="BT10" s="2">
        <f t="shared" si="1"/>
        <v>10431.30828525637</v>
      </c>
      <c r="BU10" s="10"/>
      <c r="BV10" s="10"/>
    </row>
    <row r="11" spans="1:74" ht="12.75">
      <c r="A11" s="11" t="s">
        <v>7</v>
      </c>
      <c r="B11" s="20" t="s">
        <v>98</v>
      </c>
      <c r="C11" s="6">
        <v>1799.995388788783</v>
      </c>
      <c r="D11" s="6">
        <v>0</v>
      </c>
      <c r="E11" s="6">
        <v>0.2699476770752231</v>
      </c>
      <c r="F11" s="6">
        <v>0</v>
      </c>
      <c r="G11" s="6">
        <v>0</v>
      </c>
      <c r="H11" s="6">
        <v>0</v>
      </c>
      <c r="I11" s="6">
        <v>0</v>
      </c>
      <c r="J11" s="6">
        <v>2.274381614760138</v>
      </c>
      <c r="K11" s="6">
        <v>6530.001871810337</v>
      </c>
      <c r="L11" s="6">
        <v>0.03264550201918982</v>
      </c>
      <c r="M11" s="6">
        <v>6.626227318455445</v>
      </c>
      <c r="N11" s="6">
        <v>0.4505584751026801</v>
      </c>
      <c r="O11" s="6">
        <v>17.71943959820829</v>
      </c>
      <c r="P11" s="6">
        <v>0.15264679949942805</v>
      </c>
      <c r="Q11" s="6">
        <v>20.845737658912977</v>
      </c>
      <c r="R11" s="6">
        <v>0.04579453349815662</v>
      </c>
      <c r="S11" s="6">
        <v>86.16631006771354</v>
      </c>
      <c r="T11" s="6">
        <v>214.96191140811203</v>
      </c>
      <c r="U11" s="6">
        <v>3.1530507686226272</v>
      </c>
      <c r="V11" s="6">
        <v>2.869613548289193</v>
      </c>
      <c r="W11" s="6">
        <v>1.0631843340517135</v>
      </c>
      <c r="X11" s="6">
        <v>0.02710408593152287</v>
      </c>
      <c r="Y11" s="6">
        <v>1.7779495836813455</v>
      </c>
      <c r="Z11" s="6">
        <v>0</v>
      </c>
      <c r="AA11" s="6">
        <v>0.18172231801459313</v>
      </c>
      <c r="AB11" s="6">
        <v>0.018604337349726944</v>
      </c>
      <c r="AC11" s="6">
        <v>0.024631874846712972</v>
      </c>
      <c r="AD11" s="6">
        <v>0</v>
      </c>
      <c r="AE11" s="6">
        <v>0.14100430089307783</v>
      </c>
      <c r="AF11" s="6">
        <v>2.6255065117881298</v>
      </c>
      <c r="AG11" s="6">
        <v>0.7946798062809208</v>
      </c>
      <c r="AH11" s="6">
        <v>0.4283605410611432</v>
      </c>
      <c r="AI11" s="6">
        <v>0</v>
      </c>
      <c r="AJ11" s="6">
        <v>3.515162255315991</v>
      </c>
      <c r="AK11" s="6">
        <v>0</v>
      </c>
      <c r="AL11" s="6">
        <v>558.6019846494189</v>
      </c>
      <c r="AM11" s="6">
        <v>105.2934882687917</v>
      </c>
      <c r="AN11" s="6">
        <v>3012.5153566482018</v>
      </c>
      <c r="AO11" s="6">
        <v>0</v>
      </c>
      <c r="AP11" s="6">
        <v>0</v>
      </c>
      <c r="AQ11" s="6">
        <v>7.557599154408823</v>
      </c>
      <c r="AR11" s="6">
        <v>0</v>
      </c>
      <c r="AS11" s="6">
        <v>0.01503648934833289</v>
      </c>
      <c r="AT11" s="6">
        <v>0</v>
      </c>
      <c r="AU11" s="6">
        <v>0</v>
      </c>
      <c r="AV11" s="6">
        <v>0</v>
      </c>
      <c r="AW11" s="6">
        <v>1.0138704575425932</v>
      </c>
      <c r="AX11" s="6">
        <v>0</v>
      </c>
      <c r="AY11" s="6">
        <v>0</v>
      </c>
      <c r="AZ11" s="6">
        <v>0.07757138360027269</v>
      </c>
      <c r="BA11" s="6">
        <v>18.475434260362412</v>
      </c>
      <c r="BB11" s="6">
        <v>23.706676049828783</v>
      </c>
      <c r="BC11" s="6">
        <v>6.057311456820111</v>
      </c>
      <c r="BD11" s="6">
        <v>555.5014263952102</v>
      </c>
      <c r="BE11" s="6">
        <v>12.152054048000211</v>
      </c>
      <c r="BF11" s="6">
        <v>26.468168953178697</v>
      </c>
      <c r="BG11" s="6">
        <v>94.98270405780369</v>
      </c>
      <c r="BH11" s="6">
        <v>8.820550712722145</v>
      </c>
      <c r="BI11" s="6">
        <v>0</v>
      </c>
      <c r="BJ11" s="6">
        <v>0</v>
      </c>
      <c r="BK11" s="6">
        <v>0</v>
      </c>
      <c r="BL11" s="2">
        <f t="shared" si="0"/>
        <v>13127.402668503844</v>
      </c>
      <c r="BM11" s="6">
        <v>15790.653776065717</v>
      </c>
      <c r="BN11" s="6">
        <v>0</v>
      </c>
      <c r="BO11" s="6">
        <v>0</v>
      </c>
      <c r="BP11" s="6">
        <v>0</v>
      </c>
      <c r="BQ11" s="6">
        <v>30.141598533809812</v>
      </c>
      <c r="BR11" s="6">
        <v>12240.05763961833</v>
      </c>
      <c r="BS11" s="6">
        <v>2019.077087511257</v>
      </c>
      <c r="BT11" s="2">
        <f t="shared" si="1"/>
        <v>43207.33277023296</v>
      </c>
      <c r="BU11" s="10"/>
      <c r="BV11" s="10"/>
    </row>
    <row r="12" spans="1:74" ht="12.75">
      <c r="A12" s="11" t="s">
        <v>8</v>
      </c>
      <c r="B12" s="20" t="s">
        <v>99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7.9581656762606885</v>
      </c>
      <c r="L12" s="6">
        <v>423.8094097736525</v>
      </c>
      <c r="M12" s="6">
        <v>0</v>
      </c>
      <c r="N12" s="6">
        <v>0</v>
      </c>
      <c r="O12" s="6">
        <v>0</v>
      </c>
      <c r="P12" s="6">
        <v>0</v>
      </c>
      <c r="Q12" s="6">
        <v>95.84803618607638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0.0009683526126977572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0.002514518270683987</v>
      </c>
      <c r="AK12" s="6">
        <v>0</v>
      </c>
      <c r="AL12" s="6">
        <v>175.32418066810413</v>
      </c>
      <c r="AM12" s="6">
        <v>1.0073797405862537</v>
      </c>
      <c r="AN12" s="6">
        <v>103.0441897671487</v>
      </c>
      <c r="AO12" s="6">
        <v>0</v>
      </c>
      <c r="AP12" s="6">
        <v>0</v>
      </c>
      <c r="AQ12" s="6">
        <v>0.029385940094103252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0.32603557278481304</v>
      </c>
      <c r="BB12" s="6">
        <v>0.02177876569733206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0.14485316269370993</v>
      </c>
      <c r="BI12" s="6">
        <v>0</v>
      </c>
      <c r="BJ12" s="6">
        <v>0</v>
      </c>
      <c r="BK12" s="6">
        <v>0</v>
      </c>
      <c r="BL12" s="2">
        <f t="shared" si="0"/>
        <v>807.5168981239821</v>
      </c>
      <c r="BM12" s="6">
        <v>1777.6062217625667</v>
      </c>
      <c r="BN12" s="6">
        <v>0</v>
      </c>
      <c r="BO12" s="6">
        <v>0</v>
      </c>
      <c r="BP12" s="6">
        <v>0</v>
      </c>
      <c r="BQ12" s="6">
        <v>5.324750217973224</v>
      </c>
      <c r="BR12" s="6">
        <v>415.4541311600001</v>
      </c>
      <c r="BS12" s="6">
        <v>15.796044844402616</v>
      </c>
      <c r="BT12" s="2">
        <f t="shared" si="1"/>
        <v>3021.698046108925</v>
      </c>
      <c r="BU12" s="10"/>
      <c r="BV12" s="10"/>
    </row>
    <row r="13" spans="1:74" ht="12.75">
      <c r="A13" s="11" t="s">
        <v>9</v>
      </c>
      <c r="B13" s="20" t="s">
        <v>100</v>
      </c>
      <c r="C13" s="6">
        <v>0</v>
      </c>
      <c r="D13" s="6">
        <v>0</v>
      </c>
      <c r="E13" s="6">
        <v>12.872508831726764</v>
      </c>
      <c r="F13" s="6">
        <v>0</v>
      </c>
      <c r="G13" s="6">
        <v>0</v>
      </c>
      <c r="H13" s="6">
        <v>0</v>
      </c>
      <c r="I13" s="6">
        <v>0</v>
      </c>
      <c r="J13" s="6">
        <v>0.2215526601588813</v>
      </c>
      <c r="K13" s="6">
        <v>13.897023432580497</v>
      </c>
      <c r="L13" s="6">
        <v>1.4382210753909903</v>
      </c>
      <c r="M13" s="6">
        <v>2047.1941430164595</v>
      </c>
      <c r="N13" s="6">
        <v>980.3115831812632</v>
      </c>
      <c r="O13" s="6">
        <v>14.895310422863313</v>
      </c>
      <c r="P13" s="6">
        <v>1.8367050194918233</v>
      </c>
      <c r="Q13" s="6">
        <v>59.82203421449335</v>
      </c>
      <c r="R13" s="6">
        <v>14.453014356072277</v>
      </c>
      <c r="S13" s="6">
        <v>1.5093271008454154</v>
      </c>
      <c r="T13" s="6">
        <v>47.998494210256666</v>
      </c>
      <c r="U13" s="6">
        <v>57.853386897006104</v>
      </c>
      <c r="V13" s="6">
        <v>7.095518921489424</v>
      </c>
      <c r="W13" s="6">
        <v>4.26488335762269</v>
      </c>
      <c r="X13" s="6">
        <v>8.552496484236617</v>
      </c>
      <c r="Y13" s="6">
        <v>7.102312588596923</v>
      </c>
      <c r="Z13" s="6">
        <v>0</v>
      </c>
      <c r="AA13" s="6">
        <v>4.0836706117890404</v>
      </c>
      <c r="AB13" s="6">
        <v>0.6227979904149343</v>
      </c>
      <c r="AC13" s="6">
        <v>0.36911674788004173</v>
      </c>
      <c r="AD13" s="6">
        <v>279.4568235790068</v>
      </c>
      <c r="AE13" s="6">
        <v>1.1179202599290476</v>
      </c>
      <c r="AF13" s="6">
        <v>167.37474197794683</v>
      </c>
      <c r="AG13" s="6">
        <v>3.994709749704267</v>
      </c>
      <c r="AH13" s="6">
        <v>0.00886303546444039</v>
      </c>
      <c r="AI13" s="6">
        <v>0</v>
      </c>
      <c r="AJ13" s="6">
        <v>236.6518384873523</v>
      </c>
      <c r="AK13" s="6">
        <v>1.9774296459528982</v>
      </c>
      <c r="AL13" s="6">
        <v>88.26193250809717</v>
      </c>
      <c r="AM13" s="6">
        <v>174.8956085153937</v>
      </c>
      <c r="AN13" s="6">
        <v>13.576360345784217</v>
      </c>
      <c r="AO13" s="6">
        <v>0.2662228508028013</v>
      </c>
      <c r="AP13" s="6">
        <v>0</v>
      </c>
      <c r="AQ13" s="6">
        <v>1.2688747963061717</v>
      </c>
      <c r="AR13" s="6">
        <v>0</v>
      </c>
      <c r="AS13" s="6">
        <v>0.5053655896321873</v>
      </c>
      <c r="AT13" s="6">
        <v>0</v>
      </c>
      <c r="AU13" s="6">
        <v>0</v>
      </c>
      <c r="AV13" s="6">
        <v>0</v>
      </c>
      <c r="AW13" s="6">
        <v>2.3436773375501385</v>
      </c>
      <c r="AX13" s="6">
        <v>6.573608948394168</v>
      </c>
      <c r="AY13" s="6">
        <v>0.1532868624447202</v>
      </c>
      <c r="AZ13" s="6">
        <v>0.05232391168920749</v>
      </c>
      <c r="BA13" s="6">
        <v>75.37376896582872</v>
      </c>
      <c r="BB13" s="6">
        <v>3.929689738276538</v>
      </c>
      <c r="BC13" s="6">
        <v>6.536136423183299</v>
      </c>
      <c r="BD13" s="6">
        <v>68.77889153128838</v>
      </c>
      <c r="BE13" s="6">
        <v>0.11891215499641167</v>
      </c>
      <c r="BF13" s="6">
        <v>1.6798677372579784</v>
      </c>
      <c r="BG13" s="6">
        <v>7.355103684651416</v>
      </c>
      <c r="BH13" s="6">
        <v>114.05855483135906</v>
      </c>
      <c r="BI13" s="6">
        <v>0</v>
      </c>
      <c r="BJ13" s="6">
        <v>0</v>
      </c>
      <c r="BK13" s="6">
        <v>0</v>
      </c>
      <c r="BL13" s="2">
        <f t="shared" si="0"/>
        <v>4542.70461458893</v>
      </c>
      <c r="BM13" s="6">
        <v>1417.9087245190092</v>
      </c>
      <c r="BN13" s="6">
        <v>0</v>
      </c>
      <c r="BO13" s="6">
        <v>0</v>
      </c>
      <c r="BP13" s="6">
        <v>0</v>
      </c>
      <c r="BQ13" s="6">
        <v>8.598562455352374</v>
      </c>
      <c r="BR13" s="6">
        <v>4621.62684347</v>
      </c>
      <c r="BS13" s="6">
        <v>1739.28828553379</v>
      </c>
      <c r="BT13" s="2">
        <f t="shared" si="1"/>
        <v>12330.127030567082</v>
      </c>
      <c r="BU13" s="10"/>
      <c r="BV13" s="10"/>
    </row>
    <row r="14" spans="1:74" ht="12.75">
      <c r="A14" s="11" t="s">
        <v>10</v>
      </c>
      <c r="B14" s="20" t="s">
        <v>101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0.04687749011769196</v>
      </c>
      <c r="K14" s="6">
        <v>12.214706439100489</v>
      </c>
      <c r="L14" s="6">
        <v>0.07847451502096751</v>
      </c>
      <c r="M14" s="6">
        <v>7.304966932887005</v>
      </c>
      <c r="N14" s="6">
        <v>256.4410501811664</v>
      </c>
      <c r="O14" s="6">
        <v>4.15729433952394</v>
      </c>
      <c r="P14" s="6">
        <v>0.21582683503624672</v>
      </c>
      <c r="Q14" s="6">
        <v>2.913826135949871</v>
      </c>
      <c r="R14" s="6">
        <v>1.5104328396251896</v>
      </c>
      <c r="S14" s="6">
        <v>1.1286870744506006</v>
      </c>
      <c r="T14" s="6">
        <v>9.563207557086315</v>
      </c>
      <c r="U14" s="6">
        <v>3.9170042016428863</v>
      </c>
      <c r="V14" s="6">
        <v>2.103213481378133</v>
      </c>
      <c r="W14" s="6">
        <v>4.829071603028453</v>
      </c>
      <c r="X14" s="6">
        <v>6.0713961926597575</v>
      </c>
      <c r="Y14" s="6">
        <v>5.4797382384939795</v>
      </c>
      <c r="Z14" s="6">
        <v>0.02026001063969732</v>
      </c>
      <c r="AA14" s="6">
        <v>1.3960543577027302</v>
      </c>
      <c r="AB14" s="6">
        <v>0.5429868083805941</v>
      </c>
      <c r="AC14" s="6">
        <v>0.603866688843587</v>
      </c>
      <c r="AD14" s="6">
        <v>7.321470994014066</v>
      </c>
      <c r="AE14" s="6">
        <v>2.225065082153175</v>
      </c>
      <c r="AF14" s="6">
        <v>0.9203435772860369</v>
      </c>
      <c r="AG14" s="6">
        <v>0.15260629544823975</v>
      </c>
      <c r="AH14" s="6">
        <v>0.21407805751120543</v>
      </c>
      <c r="AI14" s="6">
        <v>1.258845857473847</v>
      </c>
      <c r="AJ14" s="6">
        <v>27.72358494050807</v>
      </c>
      <c r="AK14" s="6">
        <v>10.129773429450871</v>
      </c>
      <c r="AL14" s="6">
        <v>46.49671222568182</v>
      </c>
      <c r="AM14" s="6">
        <v>10.177256840334264</v>
      </c>
      <c r="AN14" s="6">
        <v>17.112362777659218</v>
      </c>
      <c r="AO14" s="6">
        <v>5.225105038669742</v>
      </c>
      <c r="AP14" s="6">
        <v>0.004850696536975302</v>
      </c>
      <c r="AQ14" s="6">
        <v>2.3062037249773266</v>
      </c>
      <c r="AR14" s="6">
        <v>64.12986299262866</v>
      </c>
      <c r="AS14" s="6">
        <v>19.495048231062405</v>
      </c>
      <c r="AT14" s="6">
        <v>0</v>
      </c>
      <c r="AU14" s="6">
        <v>0</v>
      </c>
      <c r="AV14" s="6">
        <v>0</v>
      </c>
      <c r="AW14" s="6">
        <v>2.3128901554870094</v>
      </c>
      <c r="AX14" s="6">
        <v>0.4125461966308835</v>
      </c>
      <c r="AY14" s="6">
        <v>0.7763205834956295</v>
      </c>
      <c r="AZ14" s="6">
        <v>1.044796337369578</v>
      </c>
      <c r="BA14" s="6">
        <v>16.226006239433538</v>
      </c>
      <c r="BB14" s="6">
        <v>29.24419537981227</v>
      </c>
      <c r="BC14" s="6">
        <v>0</v>
      </c>
      <c r="BD14" s="6">
        <v>11.677299408917335</v>
      </c>
      <c r="BE14" s="6">
        <v>0.15976954180430855</v>
      </c>
      <c r="BF14" s="6">
        <v>4.319124427218405</v>
      </c>
      <c r="BG14" s="6">
        <v>23.817079968499883</v>
      </c>
      <c r="BH14" s="6">
        <v>12.991148751699994</v>
      </c>
      <c r="BI14" s="6">
        <v>0</v>
      </c>
      <c r="BJ14" s="6">
        <v>0</v>
      </c>
      <c r="BK14" s="6">
        <v>0</v>
      </c>
      <c r="BL14" s="2">
        <f t="shared" si="0"/>
        <v>638.4132896744992</v>
      </c>
      <c r="BM14" s="6">
        <v>3927.7634614076605</v>
      </c>
      <c r="BN14" s="6">
        <v>0</v>
      </c>
      <c r="BO14" s="6">
        <v>0</v>
      </c>
      <c r="BP14" s="6">
        <v>0</v>
      </c>
      <c r="BQ14" s="6">
        <v>6.8606586680496715</v>
      </c>
      <c r="BR14" s="6">
        <v>2042.79057323</v>
      </c>
      <c r="BS14" s="6">
        <v>269.2636117580637</v>
      </c>
      <c r="BT14" s="2">
        <f t="shared" si="1"/>
        <v>6885.091594738275</v>
      </c>
      <c r="BU14" s="10"/>
      <c r="BV14" s="10"/>
    </row>
    <row r="15" spans="1:74" ht="12.75">
      <c r="A15" s="11" t="s">
        <v>11</v>
      </c>
      <c r="B15" s="20" t="s">
        <v>102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6.04246011388782</v>
      </c>
      <c r="L15" s="6">
        <v>1.073900282850442</v>
      </c>
      <c r="M15" s="6">
        <v>38.378164270852196</v>
      </c>
      <c r="N15" s="6">
        <v>16.922494202078482</v>
      </c>
      <c r="O15" s="6">
        <v>50.7922695903387</v>
      </c>
      <c r="P15" s="6">
        <v>0.3677843893671658</v>
      </c>
      <c r="Q15" s="6">
        <v>6.380850448391142</v>
      </c>
      <c r="R15" s="6">
        <v>32.972131300585765</v>
      </c>
      <c r="S15" s="6">
        <v>2.31112853833097</v>
      </c>
      <c r="T15" s="6">
        <v>4.737510581290486</v>
      </c>
      <c r="U15" s="6">
        <v>8.316643179787514</v>
      </c>
      <c r="V15" s="6">
        <v>0.2995890824998675</v>
      </c>
      <c r="W15" s="6">
        <v>0.7732770329830015</v>
      </c>
      <c r="X15" s="6">
        <v>0.6845817574681548</v>
      </c>
      <c r="Y15" s="6">
        <v>2.7402758850999724</v>
      </c>
      <c r="Z15" s="6">
        <v>0.07211433109266034</v>
      </c>
      <c r="AA15" s="6">
        <v>1.4653635467797776</v>
      </c>
      <c r="AB15" s="6">
        <v>0.03431298014537124</v>
      </c>
      <c r="AC15" s="6">
        <v>0.34049852614714127</v>
      </c>
      <c r="AD15" s="6">
        <v>0.717961274742473</v>
      </c>
      <c r="AE15" s="6">
        <v>0.18585360050521402</v>
      </c>
      <c r="AF15" s="6">
        <v>81.32616679583204</v>
      </c>
      <c r="AG15" s="6">
        <v>0.20754453722031507</v>
      </c>
      <c r="AH15" s="6">
        <v>0.05038207060802515</v>
      </c>
      <c r="AI15" s="6">
        <v>0</v>
      </c>
      <c r="AJ15" s="6">
        <v>0.6545529267464792</v>
      </c>
      <c r="AK15" s="6">
        <v>0.9814968959150137</v>
      </c>
      <c r="AL15" s="6">
        <v>12.207764378333383</v>
      </c>
      <c r="AM15" s="6">
        <v>67.36259662290816</v>
      </c>
      <c r="AN15" s="6">
        <v>1.5740760552417559</v>
      </c>
      <c r="AO15" s="6">
        <v>0.08018933486601647</v>
      </c>
      <c r="AP15" s="6">
        <v>0</v>
      </c>
      <c r="AQ15" s="6">
        <v>1.2413872877082666</v>
      </c>
      <c r="AR15" s="6">
        <v>0</v>
      </c>
      <c r="AS15" s="6">
        <v>1.0112565022654016</v>
      </c>
      <c r="AT15" s="6">
        <v>0</v>
      </c>
      <c r="AU15" s="6">
        <v>0</v>
      </c>
      <c r="AV15" s="6">
        <v>0</v>
      </c>
      <c r="AW15" s="6">
        <v>0.24627903333501183</v>
      </c>
      <c r="AX15" s="6">
        <v>0</v>
      </c>
      <c r="AY15" s="6">
        <v>0.39033855561361586</v>
      </c>
      <c r="AZ15" s="6">
        <v>0.12648063742999854</v>
      </c>
      <c r="BA15" s="6">
        <v>26.848928691138106</v>
      </c>
      <c r="BB15" s="6">
        <v>1.2092880900273724</v>
      </c>
      <c r="BC15" s="6">
        <v>0</v>
      </c>
      <c r="BD15" s="6">
        <v>0</v>
      </c>
      <c r="BE15" s="6">
        <v>0.015359660368843557</v>
      </c>
      <c r="BF15" s="6">
        <v>0.18251806449997243</v>
      </c>
      <c r="BG15" s="6">
        <v>0.8766729677644259</v>
      </c>
      <c r="BH15" s="6">
        <v>0.5665526250866724</v>
      </c>
      <c r="BI15" s="6">
        <v>0</v>
      </c>
      <c r="BJ15" s="6">
        <v>0</v>
      </c>
      <c r="BK15" s="6">
        <v>0</v>
      </c>
      <c r="BL15" s="2">
        <f t="shared" si="0"/>
        <v>372.768996648133</v>
      </c>
      <c r="BM15" s="6">
        <v>1314.8784788903752</v>
      </c>
      <c r="BN15" s="6">
        <v>0</v>
      </c>
      <c r="BO15" s="6">
        <v>0</v>
      </c>
      <c r="BP15" s="6">
        <v>0</v>
      </c>
      <c r="BQ15" s="6">
        <v>0.2388622381624808</v>
      </c>
      <c r="BR15" s="6">
        <v>602.5656614100001</v>
      </c>
      <c r="BS15" s="6">
        <v>100.03543667307481</v>
      </c>
      <c r="BT15" s="2">
        <f t="shared" si="1"/>
        <v>2390.487435859746</v>
      </c>
      <c r="BU15" s="10"/>
      <c r="BV15" s="10"/>
    </row>
    <row r="16" spans="1:74" ht="12.75">
      <c r="A16" s="11" t="s">
        <v>12</v>
      </c>
      <c r="B16" s="20" t="s">
        <v>103</v>
      </c>
      <c r="C16" s="6">
        <v>0</v>
      </c>
      <c r="D16" s="6">
        <v>0</v>
      </c>
      <c r="E16" s="6">
        <v>0.39343491730604147</v>
      </c>
      <c r="F16" s="6">
        <v>0</v>
      </c>
      <c r="G16" s="6">
        <v>0</v>
      </c>
      <c r="H16" s="6">
        <v>0</v>
      </c>
      <c r="I16" s="6">
        <v>0</v>
      </c>
      <c r="J16" s="6">
        <v>2.294845146450554</v>
      </c>
      <c r="K16" s="6">
        <v>23.4994645141393</v>
      </c>
      <c r="L16" s="6">
        <v>13.834013664951101</v>
      </c>
      <c r="M16" s="6">
        <v>39.16732851985839</v>
      </c>
      <c r="N16" s="6">
        <v>0.09059085412571553</v>
      </c>
      <c r="O16" s="6">
        <v>0.0767789000344957</v>
      </c>
      <c r="P16" s="6">
        <v>847.7658595504258</v>
      </c>
      <c r="Q16" s="6">
        <v>7.463848590557323</v>
      </c>
      <c r="R16" s="6">
        <v>0.5590227075406793</v>
      </c>
      <c r="S16" s="6">
        <v>5.164220613655811</v>
      </c>
      <c r="T16" s="6">
        <v>27.598642390286464</v>
      </c>
      <c r="U16" s="6">
        <v>9.59917329968072</v>
      </c>
      <c r="V16" s="6">
        <v>33.34364636159467</v>
      </c>
      <c r="W16" s="6">
        <v>11.192272987751227</v>
      </c>
      <c r="X16" s="6">
        <v>17.705754395050807</v>
      </c>
      <c r="Y16" s="6">
        <v>20.239576318704678</v>
      </c>
      <c r="Z16" s="6">
        <v>0</v>
      </c>
      <c r="AA16" s="6">
        <v>20.4311133147753</v>
      </c>
      <c r="AB16" s="6">
        <v>0.43430578335780945</v>
      </c>
      <c r="AC16" s="6">
        <v>1.464274539632818</v>
      </c>
      <c r="AD16" s="6">
        <v>30.199640075208777</v>
      </c>
      <c r="AE16" s="6">
        <v>19.781930484067693</v>
      </c>
      <c r="AF16" s="6">
        <v>234.60945826538907</v>
      </c>
      <c r="AG16" s="6">
        <v>0.21421960786480965</v>
      </c>
      <c r="AH16" s="6">
        <v>0.16952427084271232</v>
      </c>
      <c r="AI16" s="6">
        <v>0</v>
      </c>
      <c r="AJ16" s="6">
        <v>1465.2367320174471</v>
      </c>
      <c r="AK16" s="6">
        <v>1.8544921917579908</v>
      </c>
      <c r="AL16" s="6">
        <v>107.88071036660213</v>
      </c>
      <c r="AM16" s="6">
        <v>20.638736402178175</v>
      </c>
      <c r="AN16" s="6">
        <v>8.293813857064858</v>
      </c>
      <c r="AO16" s="6">
        <v>6.881591606930003</v>
      </c>
      <c r="AP16" s="6">
        <v>0</v>
      </c>
      <c r="AQ16" s="6">
        <v>0.038172982844438284</v>
      </c>
      <c r="AR16" s="6">
        <v>134.5484506991641</v>
      </c>
      <c r="AS16" s="6">
        <v>0</v>
      </c>
      <c r="AT16" s="6">
        <v>0</v>
      </c>
      <c r="AU16" s="6">
        <v>0</v>
      </c>
      <c r="AV16" s="6">
        <v>0</v>
      </c>
      <c r="AW16" s="6">
        <v>1.7851059924968293</v>
      </c>
      <c r="AX16" s="6">
        <v>1.1317650540277402</v>
      </c>
      <c r="AY16" s="6">
        <v>0.09862935021069755</v>
      </c>
      <c r="AZ16" s="6">
        <v>0.0018098055177220124</v>
      </c>
      <c r="BA16" s="6">
        <v>28.680824377114334</v>
      </c>
      <c r="BB16" s="6">
        <v>7.374944682424355</v>
      </c>
      <c r="BC16" s="6">
        <v>5.118286433504216</v>
      </c>
      <c r="BD16" s="6">
        <v>0</v>
      </c>
      <c r="BE16" s="6">
        <v>0.10966189992894756</v>
      </c>
      <c r="BF16" s="6">
        <v>9.019585386432745</v>
      </c>
      <c r="BG16" s="6">
        <v>104.38380351499663</v>
      </c>
      <c r="BH16" s="6">
        <v>6.142626429094841</v>
      </c>
      <c r="BI16" s="6">
        <v>0</v>
      </c>
      <c r="BJ16" s="6">
        <v>0</v>
      </c>
      <c r="BK16" s="6">
        <v>0</v>
      </c>
      <c r="BL16" s="2">
        <f t="shared" si="0"/>
        <v>3276.512683122991</v>
      </c>
      <c r="BM16" s="6">
        <v>159.25847772180677</v>
      </c>
      <c r="BN16" s="6">
        <v>0</v>
      </c>
      <c r="BO16" s="6">
        <v>0</v>
      </c>
      <c r="BP16" s="6">
        <v>0</v>
      </c>
      <c r="BQ16" s="6">
        <v>6.293394601860422</v>
      </c>
      <c r="BR16" s="6">
        <v>1340.8545554101747</v>
      </c>
      <c r="BS16" s="6">
        <v>166.08542537436793</v>
      </c>
      <c r="BT16" s="2">
        <f t="shared" si="1"/>
        <v>4949.0045362312</v>
      </c>
      <c r="BU16" s="10"/>
      <c r="BV16" s="10"/>
    </row>
    <row r="17" spans="1:74" ht="12.75">
      <c r="A17" s="11" t="s">
        <v>13</v>
      </c>
      <c r="B17" s="20" t="s">
        <v>104</v>
      </c>
      <c r="C17" s="6">
        <v>0</v>
      </c>
      <c r="D17" s="6">
        <v>0</v>
      </c>
      <c r="E17" s="6">
        <v>1.362030172537229</v>
      </c>
      <c r="F17" s="6">
        <v>0</v>
      </c>
      <c r="G17" s="6">
        <v>0</v>
      </c>
      <c r="H17" s="6">
        <v>0</v>
      </c>
      <c r="I17" s="6">
        <v>0</v>
      </c>
      <c r="J17" s="6">
        <v>2.175308887953584</v>
      </c>
      <c r="K17" s="6">
        <v>420.4656778136473</v>
      </c>
      <c r="L17" s="6">
        <v>382.83391122001893</v>
      </c>
      <c r="M17" s="6">
        <v>39.92737981054227</v>
      </c>
      <c r="N17" s="6">
        <v>1.9592462738926217</v>
      </c>
      <c r="O17" s="6">
        <v>0.34269430598930994</v>
      </c>
      <c r="P17" s="6">
        <v>46.073761593338325</v>
      </c>
      <c r="Q17" s="6">
        <v>1278.5963895918535</v>
      </c>
      <c r="R17" s="6">
        <v>1918.0997426222175</v>
      </c>
      <c r="S17" s="6">
        <v>2.185763996382548</v>
      </c>
      <c r="T17" s="6">
        <v>358.9006632310543</v>
      </c>
      <c r="U17" s="6">
        <v>233.83377505747706</v>
      </c>
      <c r="V17" s="6">
        <v>54.41812093715524</v>
      </c>
      <c r="W17" s="6">
        <v>10.536003345789887</v>
      </c>
      <c r="X17" s="6">
        <v>17.776376675670353</v>
      </c>
      <c r="Y17" s="6">
        <v>13.079392201481157</v>
      </c>
      <c r="Z17" s="6">
        <v>0.09530353513192195</v>
      </c>
      <c r="AA17" s="6">
        <v>87.77315444686386</v>
      </c>
      <c r="AB17" s="6">
        <v>5.044291035658242</v>
      </c>
      <c r="AC17" s="6">
        <v>4.279632053864697</v>
      </c>
      <c r="AD17" s="6">
        <v>6.056550535842091</v>
      </c>
      <c r="AE17" s="6">
        <v>0.5494180322498384</v>
      </c>
      <c r="AF17" s="6">
        <v>43.24397865587351</v>
      </c>
      <c r="AG17" s="6">
        <v>9.298382959698602</v>
      </c>
      <c r="AH17" s="6">
        <v>2.4854543181874513</v>
      </c>
      <c r="AI17" s="6">
        <v>0.7474703757537043</v>
      </c>
      <c r="AJ17" s="6">
        <v>8.734467752522908</v>
      </c>
      <c r="AK17" s="6">
        <v>4.916715822866752</v>
      </c>
      <c r="AL17" s="6">
        <v>326.4378466815061</v>
      </c>
      <c r="AM17" s="6">
        <v>50.09135138445987</v>
      </c>
      <c r="AN17" s="6">
        <v>4.921506896127483</v>
      </c>
      <c r="AO17" s="6">
        <v>23.36817332298408</v>
      </c>
      <c r="AP17" s="6">
        <v>0.01936237746594683</v>
      </c>
      <c r="AQ17" s="6">
        <v>0.2774265754767958</v>
      </c>
      <c r="AR17" s="6">
        <v>51.05308785064119</v>
      </c>
      <c r="AS17" s="6">
        <v>0.8938152544663115</v>
      </c>
      <c r="AT17" s="6">
        <v>26.282179631221524</v>
      </c>
      <c r="AU17" s="6">
        <v>14.815514342549404</v>
      </c>
      <c r="AV17" s="6">
        <v>51.067341625672725</v>
      </c>
      <c r="AW17" s="6">
        <v>2.6450047260471017</v>
      </c>
      <c r="AX17" s="6">
        <v>0.6810286114197375</v>
      </c>
      <c r="AY17" s="6">
        <v>1.9093246197849225</v>
      </c>
      <c r="AZ17" s="6">
        <v>0.4019516715464518</v>
      </c>
      <c r="BA17" s="6">
        <v>183.09227926709806</v>
      </c>
      <c r="BB17" s="6">
        <v>37.54894659351304</v>
      </c>
      <c r="BC17" s="6">
        <v>29.841546668092953</v>
      </c>
      <c r="BD17" s="6">
        <v>21.41922454787604</v>
      </c>
      <c r="BE17" s="6">
        <v>0.3396654072195989</v>
      </c>
      <c r="BF17" s="6">
        <v>13.426302277119857</v>
      </c>
      <c r="BG17" s="6">
        <v>2.218059767474247</v>
      </c>
      <c r="BH17" s="6">
        <v>4.534649442565506</v>
      </c>
      <c r="BI17" s="6">
        <v>0</v>
      </c>
      <c r="BJ17" s="6">
        <v>0</v>
      </c>
      <c r="BK17" s="6">
        <v>0</v>
      </c>
      <c r="BL17" s="2">
        <f t="shared" si="0"/>
        <v>5803.076646803844</v>
      </c>
      <c r="BM17" s="6">
        <v>412.62594858160736</v>
      </c>
      <c r="BN17" s="6">
        <v>0</v>
      </c>
      <c r="BO17" s="6">
        <v>0</v>
      </c>
      <c r="BP17" s="6">
        <v>0</v>
      </c>
      <c r="BQ17" s="6">
        <v>20.72011404592066</v>
      </c>
      <c r="BR17" s="6">
        <v>3290.5418947900002</v>
      </c>
      <c r="BS17" s="6">
        <v>474.2185822315098</v>
      </c>
      <c r="BT17" s="2">
        <f t="shared" si="1"/>
        <v>10001.183186452881</v>
      </c>
      <c r="BU17" s="10"/>
      <c r="BV17" s="10"/>
    </row>
    <row r="18" spans="1:74" ht="12.75">
      <c r="A18" s="11" t="s">
        <v>14</v>
      </c>
      <c r="B18" s="20" t="s">
        <v>105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0.46151598536884136</v>
      </c>
      <c r="K18" s="6">
        <v>129.8378790424162</v>
      </c>
      <c r="L18" s="6">
        <v>1.4508264166241711</v>
      </c>
      <c r="M18" s="6">
        <v>25.957004664473768</v>
      </c>
      <c r="N18" s="6">
        <v>7.360382107405279</v>
      </c>
      <c r="O18" s="6">
        <v>0.41153374000526677</v>
      </c>
      <c r="P18" s="6">
        <v>4.509390319768137</v>
      </c>
      <c r="Q18" s="6">
        <v>23.131957078565968</v>
      </c>
      <c r="R18" s="6">
        <v>182.87540829776606</v>
      </c>
      <c r="S18" s="6">
        <v>3.192774083574574</v>
      </c>
      <c r="T18" s="6">
        <v>113.15586225390572</v>
      </c>
      <c r="U18" s="6">
        <v>20.078231467186992</v>
      </c>
      <c r="V18" s="6">
        <v>7.945429610088773</v>
      </c>
      <c r="W18" s="6">
        <v>9.945631938344</v>
      </c>
      <c r="X18" s="6">
        <v>11.068811683240792</v>
      </c>
      <c r="Y18" s="6">
        <v>31.26972970639426</v>
      </c>
      <c r="Z18" s="6">
        <v>0.30156865285883855</v>
      </c>
      <c r="AA18" s="6">
        <v>21.700428853660334</v>
      </c>
      <c r="AB18" s="6">
        <v>14.512409999226636</v>
      </c>
      <c r="AC18" s="6">
        <v>2.449672932692927</v>
      </c>
      <c r="AD18" s="6">
        <v>11.820073206121192</v>
      </c>
      <c r="AE18" s="6">
        <v>2.5585312180910886</v>
      </c>
      <c r="AF18" s="6">
        <v>11.458402135695533</v>
      </c>
      <c r="AG18" s="6">
        <v>0.6861006079100068</v>
      </c>
      <c r="AH18" s="6">
        <v>12.198645621433103</v>
      </c>
      <c r="AI18" s="6">
        <v>3.171822067499254</v>
      </c>
      <c r="AJ18" s="6">
        <v>42.17464416012917</v>
      </c>
      <c r="AK18" s="6">
        <v>162.52757149187298</v>
      </c>
      <c r="AL18" s="6">
        <v>500.371426512976</v>
      </c>
      <c r="AM18" s="6">
        <v>690.1512340216203</v>
      </c>
      <c r="AN18" s="6">
        <v>86.35354801688021</v>
      </c>
      <c r="AO18" s="6">
        <v>10.314986641164687</v>
      </c>
      <c r="AP18" s="6">
        <v>0.6304963640740056</v>
      </c>
      <c r="AQ18" s="6">
        <v>19.301228978243024</v>
      </c>
      <c r="AR18" s="6">
        <v>26.389545173528706</v>
      </c>
      <c r="AS18" s="6">
        <v>71.67247225061635</v>
      </c>
      <c r="AT18" s="6">
        <v>36.50008959173685</v>
      </c>
      <c r="AU18" s="6">
        <v>7.673938452246279</v>
      </c>
      <c r="AV18" s="6">
        <v>34.039134692532954</v>
      </c>
      <c r="AW18" s="6">
        <v>20.738185258897033</v>
      </c>
      <c r="AX18" s="6">
        <v>3.616759876304359</v>
      </c>
      <c r="AY18" s="6">
        <v>39.37756947397676</v>
      </c>
      <c r="AZ18" s="6">
        <v>6.1015272956483955</v>
      </c>
      <c r="BA18" s="6">
        <v>2242.108812862675</v>
      </c>
      <c r="BB18" s="6">
        <v>160.16551658874417</v>
      </c>
      <c r="BC18" s="6">
        <v>119.82955571624794</v>
      </c>
      <c r="BD18" s="6">
        <v>108.08786054574367</v>
      </c>
      <c r="BE18" s="6">
        <v>1.979620272660673</v>
      </c>
      <c r="BF18" s="6">
        <v>62.415926906640024</v>
      </c>
      <c r="BG18" s="6">
        <v>87.6462679810192</v>
      </c>
      <c r="BH18" s="6">
        <v>4.997570074463079</v>
      </c>
      <c r="BI18" s="6">
        <v>0</v>
      </c>
      <c r="BJ18" s="6">
        <v>0</v>
      </c>
      <c r="BK18" s="6">
        <v>0</v>
      </c>
      <c r="BL18" s="2">
        <f t="shared" si="0"/>
        <v>5198.675512890962</v>
      </c>
      <c r="BM18" s="6">
        <v>1714.3328521681317</v>
      </c>
      <c r="BN18" s="6">
        <v>0</v>
      </c>
      <c r="BO18" s="6">
        <v>0</v>
      </c>
      <c r="BP18" s="6">
        <v>0</v>
      </c>
      <c r="BQ18" s="6">
        <v>42.16479297754457</v>
      </c>
      <c r="BR18" s="6">
        <v>1212.8163938430814</v>
      </c>
      <c r="BS18" s="6">
        <v>130.8311854016643</v>
      </c>
      <c r="BT18" s="2">
        <f t="shared" si="1"/>
        <v>8298.820737281383</v>
      </c>
      <c r="BU18" s="10"/>
      <c r="BV18" s="10"/>
    </row>
    <row r="19" spans="1:74" ht="12.75">
      <c r="A19" s="11" t="s">
        <v>15</v>
      </c>
      <c r="B19" s="20" t="s">
        <v>106</v>
      </c>
      <c r="C19" s="6">
        <v>228.86923880606136</v>
      </c>
      <c r="D19" s="6">
        <v>3.80333879668831</v>
      </c>
      <c r="E19" s="6">
        <v>27.82027447246523</v>
      </c>
      <c r="F19" s="6">
        <v>0</v>
      </c>
      <c r="G19" s="6">
        <v>0</v>
      </c>
      <c r="H19" s="6">
        <v>0</v>
      </c>
      <c r="I19" s="6">
        <v>0</v>
      </c>
      <c r="J19" s="6">
        <v>16.009712341668088</v>
      </c>
      <c r="K19" s="6">
        <v>98.76395558674952</v>
      </c>
      <c r="L19" s="6">
        <v>0.31099973864358843</v>
      </c>
      <c r="M19" s="6">
        <v>13.134027622032818</v>
      </c>
      <c r="N19" s="6">
        <v>8.820056252442999</v>
      </c>
      <c r="O19" s="6">
        <v>0.5503224632838739</v>
      </c>
      <c r="P19" s="6">
        <v>26.57489811981001</v>
      </c>
      <c r="Q19" s="6">
        <v>18.898277750463212</v>
      </c>
      <c r="R19" s="6">
        <v>16.652054403265804</v>
      </c>
      <c r="S19" s="6">
        <v>2614.626041903238</v>
      </c>
      <c r="T19" s="6">
        <v>1214.165330070273</v>
      </c>
      <c r="U19" s="6">
        <v>8.07949272409093</v>
      </c>
      <c r="V19" s="6">
        <v>97.12639101393367</v>
      </c>
      <c r="W19" s="6">
        <v>229.5514229240524</v>
      </c>
      <c r="X19" s="6">
        <v>31.12912397274978</v>
      </c>
      <c r="Y19" s="6">
        <v>24.77786289688883</v>
      </c>
      <c r="Z19" s="6">
        <v>0.41759991998470763</v>
      </c>
      <c r="AA19" s="6">
        <v>13.924514981318186</v>
      </c>
      <c r="AB19" s="6">
        <v>7.110881437351709</v>
      </c>
      <c r="AC19" s="6">
        <v>2.0206720688503252</v>
      </c>
      <c r="AD19" s="6">
        <v>14.048108410508572</v>
      </c>
      <c r="AE19" s="6">
        <v>2.266319303160658</v>
      </c>
      <c r="AF19" s="6">
        <v>28.459362067736752</v>
      </c>
      <c r="AG19" s="6">
        <v>6.0288213975089615</v>
      </c>
      <c r="AH19" s="6">
        <v>326.1045589749814</v>
      </c>
      <c r="AI19" s="6">
        <v>7.0672846895009425</v>
      </c>
      <c r="AJ19" s="6">
        <v>598.2711277557747</v>
      </c>
      <c r="AK19" s="6">
        <v>255.54905876496017</v>
      </c>
      <c r="AL19" s="6">
        <v>582.9719695420856</v>
      </c>
      <c r="AM19" s="6">
        <v>203.31563924743216</v>
      </c>
      <c r="AN19" s="6">
        <v>22.431695034801358</v>
      </c>
      <c r="AO19" s="6">
        <v>1906.0706977449072</v>
      </c>
      <c r="AP19" s="6">
        <v>150.23148410470006</v>
      </c>
      <c r="AQ19" s="6">
        <v>938.3011637990953</v>
      </c>
      <c r="AR19" s="6">
        <v>439.65123735116634</v>
      </c>
      <c r="AS19" s="6">
        <v>163.99362950142176</v>
      </c>
      <c r="AT19" s="6">
        <v>11.045809847842747</v>
      </c>
      <c r="AU19" s="6">
        <v>8.711593876526187</v>
      </c>
      <c r="AV19" s="6">
        <v>15.221973134477107</v>
      </c>
      <c r="AW19" s="6">
        <v>87.71464015036095</v>
      </c>
      <c r="AX19" s="6">
        <v>229.1951647331449</v>
      </c>
      <c r="AY19" s="6">
        <v>98.12787760313108</v>
      </c>
      <c r="AZ19" s="6">
        <v>8.4296024311712</v>
      </c>
      <c r="BA19" s="6">
        <v>426.43681389842243</v>
      </c>
      <c r="BB19" s="6">
        <v>238.8875564167878</v>
      </c>
      <c r="BC19" s="6">
        <v>59.29244862388514</v>
      </c>
      <c r="BD19" s="6">
        <v>112.00254312405212</v>
      </c>
      <c r="BE19" s="6">
        <v>69.34468167258</v>
      </c>
      <c r="BF19" s="6">
        <v>36.133007366027925</v>
      </c>
      <c r="BG19" s="6">
        <v>12.97474003719293</v>
      </c>
      <c r="BH19" s="6">
        <v>21.901557864181278</v>
      </c>
      <c r="BI19" s="6">
        <v>0</v>
      </c>
      <c r="BJ19" s="6">
        <v>0</v>
      </c>
      <c r="BK19" s="6">
        <v>0</v>
      </c>
      <c r="BL19" s="2">
        <f t="shared" si="0"/>
        <v>11783.31865873583</v>
      </c>
      <c r="BM19" s="6">
        <v>4960.804703913329</v>
      </c>
      <c r="BN19" s="6">
        <v>0</v>
      </c>
      <c r="BO19" s="6">
        <v>33.553719008264466</v>
      </c>
      <c r="BP19" s="6">
        <v>21.435531932723844</v>
      </c>
      <c r="BQ19" s="6">
        <v>39.79357939233516</v>
      </c>
      <c r="BR19" s="6">
        <v>6283.396151374297</v>
      </c>
      <c r="BS19" s="6">
        <v>2417.9167030212207</v>
      </c>
      <c r="BT19" s="2">
        <f t="shared" si="1"/>
        <v>25540.219047378</v>
      </c>
      <c r="BU19" s="10"/>
      <c r="BV19" s="10"/>
    </row>
    <row r="20" spans="1:74" ht="12.75">
      <c r="A20" s="11" t="s">
        <v>16</v>
      </c>
      <c r="B20" s="20" t="s">
        <v>107</v>
      </c>
      <c r="C20" s="6">
        <v>558.2724728641796</v>
      </c>
      <c r="D20" s="6">
        <v>1.0310928454664938</v>
      </c>
      <c r="E20" s="6">
        <v>0.49279752797433796</v>
      </c>
      <c r="F20" s="6">
        <v>0</v>
      </c>
      <c r="G20" s="6">
        <v>0</v>
      </c>
      <c r="H20" s="6">
        <v>0</v>
      </c>
      <c r="I20" s="6">
        <v>0</v>
      </c>
      <c r="J20" s="6">
        <v>12.964529177674038</v>
      </c>
      <c r="K20" s="6">
        <v>519.8697983829871</v>
      </c>
      <c r="L20" s="6">
        <v>6.421131943176619</v>
      </c>
      <c r="M20" s="6">
        <v>1270.8426411785565</v>
      </c>
      <c r="N20" s="6">
        <v>19.47332653574815</v>
      </c>
      <c r="O20" s="6">
        <v>6.454579064153723</v>
      </c>
      <c r="P20" s="6">
        <v>207.30452964601722</v>
      </c>
      <c r="Q20" s="6">
        <v>464.3484873194768</v>
      </c>
      <c r="R20" s="6">
        <v>350.2078220568852</v>
      </c>
      <c r="S20" s="6">
        <v>2376.5898731733228</v>
      </c>
      <c r="T20" s="6">
        <v>12152.00292012278</v>
      </c>
      <c r="U20" s="6">
        <v>1818.1717524273486</v>
      </c>
      <c r="V20" s="6">
        <v>340.7402649101065</v>
      </c>
      <c r="W20" s="6">
        <v>256.86788778282556</v>
      </c>
      <c r="X20" s="6">
        <v>304.86838834631556</v>
      </c>
      <c r="Y20" s="6">
        <v>92.50966528713437</v>
      </c>
      <c r="Z20" s="6">
        <v>8.089450957416375</v>
      </c>
      <c r="AA20" s="6">
        <v>145.7265441991891</v>
      </c>
      <c r="AB20" s="6">
        <v>221.66111261633682</v>
      </c>
      <c r="AC20" s="6">
        <v>21.453222752485477</v>
      </c>
      <c r="AD20" s="6">
        <v>173.97484880414714</v>
      </c>
      <c r="AE20" s="6">
        <v>10.052363817183066</v>
      </c>
      <c r="AF20" s="6">
        <v>125.27346406971573</v>
      </c>
      <c r="AG20" s="6">
        <v>47.063322450636136</v>
      </c>
      <c r="AH20" s="6">
        <v>9.145451792109972</v>
      </c>
      <c r="AI20" s="6">
        <v>12.075025538860727</v>
      </c>
      <c r="AJ20" s="6">
        <v>342.91143061414886</v>
      </c>
      <c r="AK20" s="6">
        <v>127.21723751685077</v>
      </c>
      <c r="AL20" s="6">
        <v>1708.65278881116</v>
      </c>
      <c r="AM20" s="6">
        <v>461.5748177929711</v>
      </c>
      <c r="AN20" s="6">
        <v>68.22136575059561</v>
      </c>
      <c r="AO20" s="6">
        <v>22.430407192346273</v>
      </c>
      <c r="AP20" s="6">
        <v>0</v>
      </c>
      <c r="AQ20" s="6">
        <v>1.5717755361270078</v>
      </c>
      <c r="AR20" s="6">
        <v>84.70051200633065</v>
      </c>
      <c r="AS20" s="6">
        <v>58.750175754817135</v>
      </c>
      <c r="AT20" s="6">
        <v>3.808663026531722</v>
      </c>
      <c r="AU20" s="6">
        <v>2.822002731914173</v>
      </c>
      <c r="AV20" s="6">
        <v>0</v>
      </c>
      <c r="AW20" s="6">
        <v>28.14926114710865</v>
      </c>
      <c r="AX20" s="6">
        <v>0.5801007664285373</v>
      </c>
      <c r="AY20" s="6">
        <v>229.95196238768997</v>
      </c>
      <c r="AZ20" s="6">
        <v>19.409910092456617</v>
      </c>
      <c r="BA20" s="6">
        <v>394.50313980681557</v>
      </c>
      <c r="BB20" s="6">
        <v>90.23146310986537</v>
      </c>
      <c r="BC20" s="6">
        <v>60.35117807059094</v>
      </c>
      <c r="BD20" s="6">
        <v>2078.0307005156847</v>
      </c>
      <c r="BE20" s="6">
        <v>113.64613644781589</v>
      </c>
      <c r="BF20" s="6">
        <v>20.43183153682362</v>
      </c>
      <c r="BG20" s="6">
        <v>99.12492785379104</v>
      </c>
      <c r="BH20" s="6">
        <v>285.9004153256352</v>
      </c>
      <c r="BI20" s="6">
        <v>0</v>
      </c>
      <c r="BJ20" s="6">
        <v>0</v>
      </c>
      <c r="BK20" s="6">
        <v>0</v>
      </c>
      <c r="BL20" s="2">
        <f t="shared" si="0"/>
        <v>27836.92097138471</v>
      </c>
      <c r="BM20" s="6">
        <v>2904.8948827630975</v>
      </c>
      <c r="BN20" s="6">
        <v>10.754716981132075</v>
      </c>
      <c r="BO20" s="6">
        <v>1672.830188679245</v>
      </c>
      <c r="BP20" s="6">
        <v>0</v>
      </c>
      <c r="BQ20" s="6">
        <v>164.103828773407</v>
      </c>
      <c r="BR20" s="6">
        <v>25187.505402572868</v>
      </c>
      <c r="BS20" s="6">
        <v>10167.82183692859</v>
      </c>
      <c r="BT20" s="2">
        <f t="shared" si="1"/>
        <v>67944.83182808304</v>
      </c>
      <c r="BU20" s="10"/>
      <c r="BV20" s="10"/>
    </row>
    <row r="21" spans="1:74" ht="12.75">
      <c r="A21" s="11" t="s">
        <v>17</v>
      </c>
      <c r="B21" s="20" t="s">
        <v>108</v>
      </c>
      <c r="C21" s="6">
        <v>0</v>
      </c>
      <c r="D21" s="6">
        <v>0</v>
      </c>
      <c r="E21" s="6">
        <v>0.16000355880098668</v>
      </c>
      <c r="F21" s="6">
        <v>0</v>
      </c>
      <c r="G21" s="6">
        <v>0</v>
      </c>
      <c r="H21" s="6">
        <v>0</v>
      </c>
      <c r="I21" s="6">
        <v>0</v>
      </c>
      <c r="J21" s="6">
        <v>6.964405756716946</v>
      </c>
      <c r="K21" s="6">
        <v>543.8260841612757</v>
      </c>
      <c r="L21" s="6">
        <v>3.308499313315273</v>
      </c>
      <c r="M21" s="6">
        <v>91.2450926512737</v>
      </c>
      <c r="N21" s="6">
        <v>8.479511300817734</v>
      </c>
      <c r="O21" s="6">
        <v>75.55776900165347</v>
      </c>
      <c r="P21" s="6">
        <v>60.66225233078548</v>
      </c>
      <c r="Q21" s="6">
        <v>165.97511070103516</v>
      </c>
      <c r="R21" s="6">
        <v>189.026377081059</v>
      </c>
      <c r="S21" s="6">
        <v>16.537119465016175</v>
      </c>
      <c r="T21" s="6">
        <v>374.6351265983962</v>
      </c>
      <c r="U21" s="6">
        <v>471.63042940811215</v>
      </c>
      <c r="V21" s="6">
        <v>73.22677153715992</v>
      </c>
      <c r="W21" s="6">
        <v>44.07958900582354</v>
      </c>
      <c r="X21" s="6">
        <v>280.53978471742766</v>
      </c>
      <c r="Y21" s="6">
        <v>218.7911091288156</v>
      </c>
      <c r="Z21" s="6">
        <v>0.4868203065256968</v>
      </c>
      <c r="AA21" s="6">
        <v>424.5992435633079</v>
      </c>
      <c r="AB21" s="6">
        <v>197.47820377738498</v>
      </c>
      <c r="AC21" s="6">
        <v>122.92985479779566</v>
      </c>
      <c r="AD21" s="6">
        <v>910.3439627176206</v>
      </c>
      <c r="AE21" s="6">
        <v>20.769874623185384</v>
      </c>
      <c r="AF21" s="6">
        <v>306.84590095108376</v>
      </c>
      <c r="AG21" s="6">
        <v>43.082715473954636</v>
      </c>
      <c r="AH21" s="6">
        <v>0.6949338590824574</v>
      </c>
      <c r="AI21" s="6">
        <v>1.6201155407621324</v>
      </c>
      <c r="AJ21" s="6">
        <v>877.7956912028495</v>
      </c>
      <c r="AK21" s="6">
        <v>145.77495301410605</v>
      </c>
      <c r="AL21" s="6">
        <v>245.8026287651697</v>
      </c>
      <c r="AM21" s="6">
        <v>105.62005399660755</v>
      </c>
      <c r="AN21" s="6">
        <v>9.046766448464084</v>
      </c>
      <c r="AO21" s="6">
        <v>32.1606136020257</v>
      </c>
      <c r="AP21" s="6">
        <v>0</v>
      </c>
      <c r="AQ21" s="6">
        <v>2.9819200013843266</v>
      </c>
      <c r="AR21" s="6">
        <v>589.4124284018385</v>
      </c>
      <c r="AS21" s="6">
        <v>3.1000498409444264</v>
      </c>
      <c r="AT21" s="6">
        <v>4.1899873764520645</v>
      </c>
      <c r="AU21" s="6">
        <v>1.763751707446358</v>
      </c>
      <c r="AV21" s="6">
        <v>0</v>
      </c>
      <c r="AW21" s="6">
        <v>16.438007857603942</v>
      </c>
      <c r="AX21" s="6">
        <v>8.980555848862323</v>
      </c>
      <c r="AY21" s="6">
        <v>3.506653996530293</v>
      </c>
      <c r="AZ21" s="6">
        <v>1.1271172204317152</v>
      </c>
      <c r="BA21" s="6">
        <v>154.92918181296596</v>
      </c>
      <c r="BB21" s="6">
        <v>27.296989086282046</v>
      </c>
      <c r="BC21" s="6">
        <v>10.734666998940456</v>
      </c>
      <c r="BD21" s="6">
        <v>25.9963431327233</v>
      </c>
      <c r="BE21" s="6">
        <v>3.683319140568853</v>
      </c>
      <c r="BF21" s="6">
        <v>5.1506067629038546</v>
      </c>
      <c r="BG21" s="6">
        <v>3.3573124877346365</v>
      </c>
      <c r="BH21" s="6">
        <v>44.567495052130404</v>
      </c>
      <c r="BI21" s="6">
        <v>0</v>
      </c>
      <c r="BJ21" s="6">
        <v>0</v>
      </c>
      <c r="BK21" s="6">
        <v>0</v>
      </c>
      <c r="BL21" s="2">
        <f t="shared" si="0"/>
        <v>6976.913755083154</v>
      </c>
      <c r="BM21" s="6">
        <v>359.55860846587234</v>
      </c>
      <c r="BN21" s="6">
        <v>0</v>
      </c>
      <c r="BO21" s="6">
        <v>0</v>
      </c>
      <c r="BP21" s="6">
        <v>0</v>
      </c>
      <c r="BQ21" s="6">
        <v>8.140578603820122</v>
      </c>
      <c r="BR21" s="6">
        <v>4962.770463734443</v>
      </c>
      <c r="BS21" s="6">
        <v>1027.1117545094498</v>
      </c>
      <c r="BT21" s="2">
        <f t="shared" si="1"/>
        <v>13334.495160396738</v>
      </c>
      <c r="BU21" s="10"/>
      <c r="BV21" s="10"/>
    </row>
    <row r="22" spans="1:74" ht="12.75">
      <c r="A22" s="11" t="s">
        <v>18</v>
      </c>
      <c r="B22" s="20" t="s">
        <v>109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6.217861564764532</v>
      </c>
      <c r="K22" s="6">
        <v>138.46963894802778</v>
      </c>
      <c r="L22" s="6">
        <v>0.01053278059979395</v>
      </c>
      <c r="M22" s="6">
        <v>31.43346167513033</v>
      </c>
      <c r="N22" s="6">
        <v>0.08639249412977397</v>
      </c>
      <c r="O22" s="6">
        <v>0.11417529063154247</v>
      </c>
      <c r="P22" s="6">
        <v>27.126457236384557</v>
      </c>
      <c r="Q22" s="6">
        <v>6.154843827165864</v>
      </c>
      <c r="R22" s="6">
        <v>0.3543927101213443</v>
      </c>
      <c r="S22" s="6">
        <v>0.914130240835537</v>
      </c>
      <c r="T22" s="6">
        <v>158.8077515007255</v>
      </c>
      <c r="U22" s="6">
        <v>29.392614800583317</v>
      </c>
      <c r="V22" s="6">
        <v>1207.7402994014014</v>
      </c>
      <c r="W22" s="6">
        <v>195.92005310047577</v>
      </c>
      <c r="X22" s="6">
        <v>48.6313972622797</v>
      </c>
      <c r="Y22" s="6">
        <v>34.16153482378113</v>
      </c>
      <c r="Z22" s="6">
        <v>0.011367478681971244</v>
      </c>
      <c r="AA22" s="6">
        <v>53.93109817675891</v>
      </c>
      <c r="AB22" s="6">
        <v>12.343750943563586</v>
      </c>
      <c r="AC22" s="6">
        <v>125.11583126594006</v>
      </c>
      <c r="AD22" s="6">
        <v>158.67011668505953</v>
      </c>
      <c r="AE22" s="6">
        <v>1.9501169947406627</v>
      </c>
      <c r="AF22" s="6">
        <v>12.689554163539118</v>
      </c>
      <c r="AG22" s="6">
        <v>0.26672801796664236</v>
      </c>
      <c r="AH22" s="6">
        <v>0.17143600835414963</v>
      </c>
      <c r="AI22" s="6">
        <v>0.27061098471785083</v>
      </c>
      <c r="AJ22" s="6">
        <v>3524.3344938454234</v>
      </c>
      <c r="AK22" s="6">
        <v>5.005650365074818</v>
      </c>
      <c r="AL22" s="6">
        <v>1057.8039273220784</v>
      </c>
      <c r="AM22" s="6">
        <v>136.62240996634796</v>
      </c>
      <c r="AN22" s="6">
        <v>6.628215321531058</v>
      </c>
      <c r="AO22" s="6">
        <v>19.809467547394245</v>
      </c>
      <c r="AP22" s="6">
        <v>0</v>
      </c>
      <c r="AQ22" s="6">
        <v>0.46584143612023093</v>
      </c>
      <c r="AR22" s="6">
        <v>0</v>
      </c>
      <c r="AS22" s="6">
        <v>0.010345553211451215</v>
      </c>
      <c r="AT22" s="6">
        <v>0</v>
      </c>
      <c r="AU22" s="6">
        <v>0</v>
      </c>
      <c r="AV22" s="6">
        <v>0</v>
      </c>
      <c r="AW22" s="6">
        <v>105.84259210690645</v>
      </c>
      <c r="AX22" s="6">
        <v>0.48548551980550725</v>
      </c>
      <c r="AY22" s="6">
        <v>0</v>
      </c>
      <c r="AZ22" s="6">
        <v>0.5177953714344969</v>
      </c>
      <c r="BA22" s="6">
        <v>4.030271926366685</v>
      </c>
      <c r="BB22" s="6">
        <v>7.777788558011185</v>
      </c>
      <c r="BC22" s="6">
        <v>13.723667170363505</v>
      </c>
      <c r="BD22" s="6">
        <v>8.023653918378024</v>
      </c>
      <c r="BE22" s="6">
        <v>0.1897139325292151</v>
      </c>
      <c r="BF22" s="6">
        <v>3.889921902943294</v>
      </c>
      <c r="BG22" s="6">
        <v>0.23653096524690193</v>
      </c>
      <c r="BH22" s="6">
        <v>0.12964179283116367</v>
      </c>
      <c r="BI22" s="6">
        <v>0</v>
      </c>
      <c r="BJ22" s="6">
        <v>0</v>
      </c>
      <c r="BK22" s="6">
        <v>0</v>
      </c>
      <c r="BL22" s="2">
        <f t="shared" si="0"/>
        <v>7146.483562898357</v>
      </c>
      <c r="BM22" s="6">
        <v>534.5273983549223</v>
      </c>
      <c r="BN22" s="6">
        <v>0</v>
      </c>
      <c r="BO22" s="6">
        <v>0</v>
      </c>
      <c r="BP22" s="6">
        <v>0</v>
      </c>
      <c r="BQ22" s="6">
        <v>17.81006758097681</v>
      </c>
      <c r="BR22" s="6">
        <v>2892.3237674636334</v>
      </c>
      <c r="BS22" s="6">
        <v>483.709477418166</v>
      </c>
      <c r="BT22" s="2">
        <f t="shared" si="1"/>
        <v>11074.854273716055</v>
      </c>
      <c r="BU22" s="10"/>
      <c r="BV22" s="10"/>
    </row>
    <row r="23" spans="1:74" ht="12.75">
      <c r="A23" s="11" t="s">
        <v>19</v>
      </c>
      <c r="B23" s="20" t="s">
        <v>110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0.5180631942791233</v>
      </c>
      <c r="K23" s="6">
        <v>14.549712916902521</v>
      </c>
      <c r="L23" s="6">
        <v>2.045439703641322</v>
      </c>
      <c r="M23" s="6">
        <v>10.196286215298798</v>
      </c>
      <c r="N23" s="6">
        <v>0</v>
      </c>
      <c r="O23" s="6">
        <v>1.6079045679527881</v>
      </c>
      <c r="P23" s="6">
        <v>5.616996256159322</v>
      </c>
      <c r="Q23" s="6">
        <v>6.964689947082726</v>
      </c>
      <c r="R23" s="6">
        <v>1.467552617712557</v>
      </c>
      <c r="S23" s="6">
        <v>2.4326296610342375</v>
      </c>
      <c r="T23" s="6">
        <v>149.14424805397948</v>
      </c>
      <c r="U23" s="6">
        <v>52.860202004205405</v>
      </c>
      <c r="V23" s="6">
        <v>99.66811696124958</v>
      </c>
      <c r="W23" s="6">
        <v>6755.839463771827</v>
      </c>
      <c r="X23" s="6">
        <v>2440.6097115180373</v>
      </c>
      <c r="Y23" s="6">
        <v>298.2419502884501</v>
      </c>
      <c r="Z23" s="6">
        <v>0.06978360224292952</v>
      </c>
      <c r="AA23" s="6">
        <v>379.90776806076974</v>
      </c>
      <c r="AB23" s="6">
        <v>33.506942520952165</v>
      </c>
      <c r="AC23" s="6">
        <v>16.519492794770862</v>
      </c>
      <c r="AD23" s="6">
        <v>469.0598425900053</v>
      </c>
      <c r="AE23" s="6">
        <v>117.66705875814588</v>
      </c>
      <c r="AF23" s="6">
        <v>291.91665727743657</v>
      </c>
      <c r="AG23" s="6">
        <v>564.9007587460394</v>
      </c>
      <c r="AH23" s="6">
        <v>4.646450896602405</v>
      </c>
      <c r="AI23" s="6">
        <v>29.67729467158435</v>
      </c>
      <c r="AJ23" s="6">
        <v>1167.7408817963092</v>
      </c>
      <c r="AK23" s="6">
        <v>0</v>
      </c>
      <c r="AL23" s="6">
        <v>446.3681190470762</v>
      </c>
      <c r="AM23" s="6">
        <v>60.556496221467256</v>
      </c>
      <c r="AN23" s="6">
        <v>0.34992338771958403</v>
      </c>
      <c r="AO23" s="6">
        <v>41.43885477428165</v>
      </c>
      <c r="AP23" s="6">
        <v>0</v>
      </c>
      <c r="AQ23" s="6">
        <v>0.08291871208604414</v>
      </c>
      <c r="AR23" s="6">
        <v>1.9906484608505846</v>
      </c>
      <c r="AS23" s="6">
        <v>0.0503810385191363</v>
      </c>
      <c r="AT23" s="6">
        <v>0</v>
      </c>
      <c r="AU23" s="6">
        <v>0</v>
      </c>
      <c r="AV23" s="6">
        <v>0</v>
      </c>
      <c r="AW23" s="6">
        <v>3.1909139317484296</v>
      </c>
      <c r="AX23" s="6">
        <v>0.24756502869560443</v>
      </c>
      <c r="AY23" s="6">
        <v>0.12376069125389608</v>
      </c>
      <c r="AZ23" s="6">
        <v>0.5860352231772732</v>
      </c>
      <c r="BA23" s="6">
        <v>136.4652446739192</v>
      </c>
      <c r="BB23" s="6">
        <v>24.024679328864785</v>
      </c>
      <c r="BC23" s="6">
        <v>19.12461481839701</v>
      </c>
      <c r="BD23" s="6">
        <v>27.6736264728636</v>
      </c>
      <c r="BE23" s="6">
        <v>0.7225398505046342</v>
      </c>
      <c r="BF23" s="6">
        <v>0.2760602467205378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2">
        <f t="shared" si="0"/>
        <v>13680.648281300817</v>
      </c>
      <c r="BM23" s="6">
        <v>47.217061080376794</v>
      </c>
      <c r="BN23" s="6">
        <v>0</v>
      </c>
      <c r="BO23" s="6">
        <v>0</v>
      </c>
      <c r="BP23" s="6">
        <v>0</v>
      </c>
      <c r="BQ23" s="6">
        <v>135.6378413634996</v>
      </c>
      <c r="BR23" s="6">
        <v>11281.417726302232</v>
      </c>
      <c r="BS23" s="6">
        <v>2064.297678804153</v>
      </c>
      <c r="BT23" s="2">
        <f t="shared" si="1"/>
        <v>27209.218588851076</v>
      </c>
      <c r="BU23" s="10"/>
      <c r="BV23" s="10"/>
    </row>
    <row r="24" spans="1:74" ht="12.75">
      <c r="A24" s="11" t="s">
        <v>20</v>
      </c>
      <c r="B24" s="20" t="s">
        <v>111</v>
      </c>
      <c r="C24" s="6">
        <v>0</v>
      </c>
      <c r="D24" s="6">
        <v>0</v>
      </c>
      <c r="E24" s="6">
        <v>4.615700114174077</v>
      </c>
      <c r="F24" s="6">
        <v>0</v>
      </c>
      <c r="G24" s="6">
        <v>0</v>
      </c>
      <c r="H24" s="6">
        <v>0</v>
      </c>
      <c r="I24" s="6">
        <v>0</v>
      </c>
      <c r="J24" s="6">
        <v>7.6278483373478</v>
      </c>
      <c r="K24" s="6">
        <v>218.9305532436389</v>
      </c>
      <c r="L24" s="6">
        <v>6.308205857861034</v>
      </c>
      <c r="M24" s="6">
        <v>14.441680904965011</v>
      </c>
      <c r="N24" s="6">
        <v>1.19805135897398</v>
      </c>
      <c r="O24" s="6">
        <v>10.90647164073069</v>
      </c>
      <c r="P24" s="6">
        <v>17.44872125078135</v>
      </c>
      <c r="Q24" s="6">
        <v>8.945924316871986</v>
      </c>
      <c r="R24" s="6">
        <v>3.52021193924936</v>
      </c>
      <c r="S24" s="6">
        <v>40.676073438701216</v>
      </c>
      <c r="T24" s="6">
        <v>242.16928868731463</v>
      </c>
      <c r="U24" s="6">
        <v>121.09024402607719</v>
      </c>
      <c r="V24" s="6">
        <v>222.57437157627908</v>
      </c>
      <c r="W24" s="6">
        <v>752.726199977438</v>
      </c>
      <c r="X24" s="6">
        <v>1550.2951328614881</v>
      </c>
      <c r="Y24" s="6">
        <v>1123.656158384485</v>
      </c>
      <c r="Z24" s="6">
        <v>0.10606979053972194</v>
      </c>
      <c r="AA24" s="6">
        <v>185.98696809332992</v>
      </c>
      <c r="AB24" s="6">
        <v>163.40226628912487</v>
      </c>
      <c r="AC24" s="6">
        <v>3.2466823368848328</v>
      </c>
      <c r="AD24" s="6">
        <v>638.3367628662395</v>
      </c>
      <c r="AE24" s="6">
        <v>198.67154465332598</v>
      </c>
      <c r="AF24" s="6">
        <v>68.71126358054654</v>
      </c>
      <c r="AG24" s="6">
        <v>2.1300258563031558</v>
      </c>
      <c r="AH24" s="6">
        <v>1.259759333797049</v>
      </c>
      <c r="AI24" s="6">
        <v>0.1346980142108875</v>
      </c>
      <c r="AJ24" s="6">
        <v>2264.344571696368</v>
      </c>
      <c r="AK24" s="6">
        <v>121.04926740511712</v>
      </c>
      <c r="AL24" s="6">
        <v>433.97595950024856</v>
      </c>
      <c r="AM24" s="6">
        <v>569.285784369903</v>
      </c>
      <c r="AN24" s="6">
        <v>15.356995613984097</v>
      </c>
      <c r="AO24" s="6">
        <v>3.1468205051505898</v>
      </c>
      <c r="AP24" s="6">
        <v>0</v>
      </c>
      <c r="AQ24" s="6">
        <v>1.5126116025405658</v>
      </c>
      <c r="AR24" s="6">
        <v>7.226525916797991</v>
      </c>
      <c r="AS24" s="6">
        <v>0.8035271905092358</v>
      </c>
      <c r="AT24" s="6">
        <v>70.39621407804958</v>
      </c>
      <c r="AU24" s="6">
        <v>7.187171013882848</v>
      </c>
      <c r="AV24" s="6">
        <v>0</v>
      </c>
      <c r="AW24" s="6">
        <v>94.47158619226985</v>
      </c>
      <c r="AX24" s="6">
        <v>1.3465699167908787</v>
      </c>
      <c r="AY24" s="6">
        <v>1.0906481419163012</v>
      </c>
      <c r="AZ24" s="6">
        <v>0.10455865557603858</v>
      </c>
      <c r="BA24" s="6">
        <v>15.2810945959431</v>
      </c>
      <c r="BB24" s="6">
        <v>39.83714389942685</v>
      </c>
      <c r="BC24" s="6">
        <v>15.401680797932732</v>
      </c>
      <c r="BD24" s="6">
        <v>3.873824892512787</v>
      </c>
      <c r="BE24" s="6">
        <v>16.442539220484917</v>
      </c>
      <c r="BF24" s="6">
        <v>1.7851025847609785</v>
      </c>
      <c r="BG24" s="6">
        <v>13.099959517420963</v>
      </c>
      <c r="BH24" s="6">
        <v>0.9565975526417624</v>
      </c>
      <c r="BI24" s="6">
        <v>0</v>
      </c>
      <c r="BJ24" s="6">
        <v>0</v>
      </c>
      <c r="BK24" s="6">
        <v>0</v>
      </c>
      <c r="BL24" s="2">
        <f t="shared" si="0"/>
        <v>9307.09363359091</v>
      </c>
      <c r="BM24" s="6">
        <v>239.31248359746456</v>
      </c>
      <c r="BN24" s="6">
        <v>0</v>
      </c>
      <c r="BO24" s="6">
        <v>0</v>
      </c>
      <c r="BP24" s="6">
        <v>1257.7612300989058</v>
      </c>
      <c r="BQ24" s="6">
        <v>30.685024752223885</v>
      </c>
      <c r="BR24" s="6">
        <v>3297.50179101643</v>
      </c>
      <c r="BS24" s="6">
        <v>579.5850933080625</v>
      </c>
      <c r="BT24" s="2">
        <f t="shared" si="1"/>
        <v>14711.939256363996</v>
      </c>
      <c r="BU24" s="10"/>
      <c r="BV24" s="10"/>
    </row>
    <row r="25" spans="1:74" ht="12.75">
      <c r="A25" s="11" t="s">
        <v>21</v>
      </c>
      <c r="B25" s="20" t="s">
        <v>112</v>
      </c>
      <c r="C25" s="6">
        <v>385.29164898424085</v>
      </c>
      <c r="D25" s="6">
        <v>12.818890924889295</v>
      </c>
      <c r="E25" s="6">
        <v>3.7137781375736747</v>
      </c>
      <c r="F25" s="6">
        <v>0</v>
      </c>
      <c r="G25" s="6">
        <v>0</v>
      </c>
      <c r="H25" s="6">
        <v>0</v>
      </c>
      <c r="I25" s="6">
        <v>0</v>
      </c>
      <c r="J25" s="6">
        <v>37.2089617086205</v>
      </c>
      <c r="K25" s="6">
        <v>67.48062908037012</v>
      </c>
      <c r="L25" s="6">
        <v>0</v>
      </c>
      <c r="M25" s="6">
        <v>0</v>
      </c>
      <c r="N25" s="6">
        <v>6.422796400296795</v>
      </c>
      <c r="O25" s="6">
        <v>0.0892434769888415</v>
      </c>
      <c r="P25" s="6">
        <v>0</v>
      </c>
      <c r="Q25" s="6">
        <v>5.08861665680682</v>
      </c>
      <c r="R25" s="6">
        <v>0.9960016693370127</v>
      </c>
      <c r="S25" s="6">
        <v>6.318988513991507</v>
      </c>
      <c r="T25" s="6">
        <v>26.93716745956859</v>
      </c>
      <c r="U25" s="6">
        <v>10.702903554673009</v>
      </c>
      <c r="V25" s="6">
        <v>47.18415325834815</v>
      </c>
      <c r="W25" s="6">
        <v>31.8189880034444</v>
      </c>
      <c r="X25" s="6">
        <v>47.63681209135118</v>
      </c>
      <c r="Y25" s="6">
        <v>1767.7160114708727</v>
      </c>
      <c r="Z25" s="6">
        <v>0</v>
      </c>
      <c r="AA25" s="6">
        <v>0.00593863687787061</v>
      </c>
      <c r="AB25" s="6">
        <v>1.5119839901287795</v>
      </c>
      <c r="AC25" s="6">
        <v>2.2175645593728737</v>
      </c>
      <c r="AD25" s="6">
        <v>487.0915022248413</v>
      </c>
      <c r="AE25" s="6">
        <v>44.95992761345006</v>
      </c>
      <c r="AF25" s="6">
        <v>4.774175094971325</v>
      </c>
      <c r="AG25" s="6">
        <v>0</v>
      </c>
      <c r="AH25" s="6">
        <v>85.1531049625751</v>
      </c>
      <c r="AI25" s="6">
        <v>7.517528070886696</v>
      </c>
      <c r="AJ25" s="6">
        <v>315.596102415123</v>
      </c>
      <c r="AK25" s="6">
        <v>13.220105008699495</v>
      </c>
      <c r="AL25" s="6">
        <v>595.4807301620276</v>
      </c>
      <c r="AM25" s="6">
        <v>57.10350549225939</v>
      </c>
      <c r="AN25" s="6">
        <v>6.913028986495854</v>
      </c>
      <c r="AO25" s="6">
        <v>0</v>
      </c>
      <c r="AP25" s="6">
        <v>0</v>
      </c>
      <c r="AQ25" s="6">
        <v>3.6320591788446257</v>
      </c>
      <c r="AR25" s="6">
        <v>0.03882614970228417</v>
      </c>
      <c r="AS25" s="6">
        <v>0</v>
      </c>
      <c r="AT25" s="6">
        <v>0</v>
      </c>
      <c r="AU25" s="6">
        <v>0</v>
      </c>
      <c r="AV25" s="6">
        <v>0</v>
      </c>
      <c r="AW25" s="6">
        <v>2</v>
      </c>
      <c r="AX25" s="6">
        <v>0.12957970705177882</v>
      </c>
      <c r="AY25" s="6">
        <v>0</v>
      </c>
      <c r="AZ25" s="6">
        <v>0</v>
      </c>
      <c r="BA25" s="6">
        <v>8.832220772345377</v>
      </c>
      <c r="BB25" s="6">
        <v>95.53066913140907</v>
      </c>
      <c r="BC25" s="6">
        <v>7.086927887973037</v>
      </c>
      <c r="BD25" s="6">
        <v>38.73676754630102</v>
      </c>
      <c r="BE25" s="6">
        <v>0.2744622219984712</v>
      </c>
      <c r="BF25" s="6">
        <v>0.00900710118436975</v>
      </c>
      <c r="BG25" s="6">
        <v>1.0531630374642562</v>
      </c>
      <c r="BH25" s="6">
        <v>0.01406784379658418</v>
      </c>
      <c r="BI25" s="6">
        <v>0</v>
      </c>
      <c r="BJ25" s="6">
        <v>0</v>
      </c>
      <c r="BK25" s="6">
        <v>0</v>
      </c>
      <c r="BL25" s="2">
        <f t="shared" si="0"/>
        <v>4236.308539187154</v>
      </c>
      <c r="BM25" s="6">
        <v>1074.3567662912212</v>
      </c>
      <c r="BN25" s="6">
        <v>0</v>
      </c>
      <c r="BO25" s="6">
        <v>0</v>
      </c>
      <c r="BP25" s="6">
        <v>9603.331570554861</v>
      </c>
      <c r="BQ25" s="6">
        <v>34.43197857272738</v>
      </c>
      <c r="BR25" s="6">
        <v>8366.540877105657</v>
      </c>
      <c r="BS25" s="6">
        <v>3771.542637581911</v>
      </c>
      <c r="BT25" s="2">
        <f t="shared" si="1"/>
        <v>27086.512369293534</v>
      </c>
      <c r="BU25" s="10"/>
      <c r="BV25" s="10"/>
    </row>
    <row r="26" spans="1:74" ht="12.75">
      <c r="A26" s="11" t="s">
        <v>22</v>
      </c>
      <c r="B26" s="20" t="s">
        <v>113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8.557665021346532</v>
      </c>
      <c r="T26" s="6">
        <v>3.0250426188234423</v>
      </c>
      <c r="U26" s="6">
        <v>0</v>
      </c>
      <c r="V26" s="6">
        <v>0.03533400142080082</v>
      </c>
      <c r="W26" s="6">
        <v>0</v>
      </c>
      <c r="X26" s="6">
        <v>9.586039316699104</v>
      </c>
      <c r="Y26" s="6">
        <v>0</v>
      </c>
      <c r="Z26" s="6">
        <v>23.103379230931033</v>
      </c>
      <c r="AA26" s="6">
        <v>0</v>
      </c>
      <c r="AB26" s="6">
        <v>79.05835951959986</v>
      </c>
      <c r="AC26" s="6">
        <v>2.40429699976317</v>
      </c>
      <c r="AD26" s="6">
        <v>14.744475725718061</v>
      </c>
      <c r="AE26" s="6">
        <v>4.402353848281384</v>
      </c>
      <c r="AF26" s="6">
        <v>0</v>
      </c>
      <c r="AG26" s="6">
        <v>0</v>
      </c>
      <c r="AH26" s="6">
        <v>0.4672235523318549</v>
      </c>
      <c r="AI26" s="6">
        <v>0</v>
      </c>
      <c r="AJ26" s="6">
        <v>1.433797988071362</v>
      </c>
      <c r="AK26" s="6">
        <v>0</v>
      </c>
      <c r="AL26" s="6">
        <v>58.59349460873388</v>
      </c>
      <c r="AM26" s="6">
        <v>20.0695268446569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27.949100365273967</v>
      </c>
      <c r="AT26" s="6">
        <v>114.2667615049592</v>
      </c>
      <c r="AU26" s="6">
        <v>4.585754439360531</v>
      </c>
      <c r="AV26" s="6">
        <v>24.34012710978392</v>
      </c>
      <c r="AW26" s="6">
        <v>0</v>
      </c>
      <c r="AX26" s="6">
        <v>31.325749899853832</v>
      </c>
      <c r="AY26" s="6">
        <v>79.14443505995007</v>
      </c>
      <c r="AZ26" s="6">
        <v>0</v>
      </c>
      <c r="BA26" s="6">
        <v>106.28835220051066</v>
      </c>
      <c r="BB26" s="6">
        <v>43.787239475540474</v>
      </c>
      <c r="BC26" s="6">
        <v>9.942397594302298</v>
      </c>
      <c r="BD26" s="6">
        <v>13.551842709646047</v>
      </c>
      <c r="BE26" s="6">
        <v>0</v>
      </c>
      <c r="BF26" s="6">
        <v>0</v>
      </c>
      <c r="BG26" s="6">
        <v>2.4121097621097674</v>
      </c>
      <c r="BH26" s="6">
        <v>0</v>
      </c>
      <c r="BI26" s="6">
        <v>0</v>
      </c>
      <c r="BJ26" s="6">
        <v>0</v>
      </c>
      <c r="BK26" s="6">
        <v>0</v>
      </c>
      <c r="BL26" s="2">
        <f t="shared" si="0"/>
        <v>683.0748593976682</v>
      </c>
      <c r="BM26" s="6">
        <v>635.9268294078263</v>
      </c>
      <c r="BN26" s="6">
        <v>0</v>
      </c>
      <c r="BO26" s="6">
        <v>0</v>
      </c>
      <c r="BP26" s="6">
        <v>3431.8498677470134</v>
      </c>
      <c r="BQ26" s="6">
        <v>4.262388468075368</v>
      </c>
      <c r="BR26" s="6">
        <v>3426.5071894001526</v>
      </c>
      <c r="BS26" s="6">
        <v>804.7611270553101</v>
      </c>
      <c r="BT26" s="2">
        <f t="shared" si="1"/>
        <v>8986.382261476045</v>
      </c>
      <c r="BU26" s="10"/>
      <c r="BV26" s="10"/>
    </row>
    <row r="27" spans="1:74" ht="12.75">
      <c r="A27" s="11" t="s">
        <v>23</v>
      </c>
      <c r="B27" s="20" t="s">
        <v>114</v>
      </c>
      <c r="C27" s="6">
        <v>0</v>
      </c>
      <c r="D27" s="6">
        <v>0</v>
      </c>
      <c r="E27" s="6">
        <v>3.8134361757007884</v>
      </c>
      <c r="F27" s="6">
        <v>0</v>
      </c>
      <c r="G27" s="6">
        <v>0</v>
      </c>
      <c r="H27" s="6">
        <v>0</v>
      </c>
      <c r="I27" s="6">
        <v>0</v>
      </c>
      <c r="J27" s="6">
        <v>0.35159044463141265</v>
      </c>
      <c r="K27" s="6">
        <v>10.820834956219578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1.2976945179215533</v>
      </c>
      <c r="S27" s="6">
        <v>4.8560416036635745</v>
      </c>
      <c r="T27" s="6">
        <v>9.59367561342224</v>
      </c>
      <c r="U27" s="6">
        <v>1.3195631988923928</v>
      </c>
      <c r="V27" s="6">
        <v>1.0008298408460061</v>
      </c>
      <c r="W27" s="6">
        <v>65.97008511554316</v>
      </c>
      <c r="X27" s="6">
        <v>209.57720069315695</v>
      </c>
      <c r="Y27" s="6">
        <v>598.8264938361734</v>
      </c>
      <c r="Z27" s="6">
        <v>3.864713355026212</v>
      </c>
      <c r="AA27" s="6">
        <v>1009.7624356248316</v>
      </c>
      <c r="AB27" s="6">
        <v>159.6731834403526</v>
      </c>
      <c r="AC27" s="6">
        <v>58.195147945910854</v>
      </c>
      <c r="AD27" s="6">
        <v>1620.6029815613704</v>
      </c>
      <c r="AE27" s="6">
        <v>36.981014299830434</v>
      </c>
      <c r="AF27" s="6">
        <v>5.175538549132887</v>
      </c>
      <c r="AG27" s="6">
        <v>0</v>
      </c>
      <c r="AH27" s="6">
        <v>825.9286796434312</v>
      </c>
      <c r="AI27" s="6">
        <v>5.825463524692078</v>
      </c>
      <c r="AJ27" s="6">
        <v>1046.4649726591003</v>
      </c>
      <c r="AK27" s="6">
        <v>289.9709845967023</v>
      </c>
      <c r="AL27" s="6">
        <v>112.15980860569255</v>
      </c>
      <c r="AM27" s="6">
        <v>58.059014698264406</v>
      </c>
      <c r="AN27" s="6">
        <v>3.7911823067579045</v>
      </c>
      <c r="AO27" s="6">
        <v>3.4550102391499014</v>
      </c>
      <c r="AP27" s="6">
        <v>0</v>
      </c>
      <c r="AQ27" s="6">
        <v>0</v>
      </c>
      <c r="AR27" s="6">
        <v>0.7981224118189015</v>
      </c>
      <c r="AS27" s="6">
        <v>0</v>
      </c>
      <c r="AT27" s="6">
        <v>0</v>
      </c>
      <c r="AU27" s="6">
        <v>0</v>
      </c>
      <c r="AV27" s="6">
        <v>0</v>
      </c>
      <c r="AW27" s="6">
        <v>79.41642243276087</v>
      </c>
      <c r="AX27" s="6">
        <v>0</v>
      </c>
      <c r="AY27" s="6">
        <v>103.9732954848282</v>
      </c>
      <c r="AZ27" s="6">
        <v>0.4990870934426585</v>
      </c>
      <c r="BA27" s="6">
        <v>9.18371293301934</v>
      </c>
      <c r="BB27" s="6">
        <v>69.04232377383296</v>
      </c>
      <c r="BC27" s="6">
        <v>4.440166430876767</v>
      </c>
      <c r="BD27" s="6">
        <v>4.239225542063432</v>
      </c>
      <c r="BE27" s="6">
        <v>0</v>
      </c>
      <c r="BF27" s="6">
        <v>2.106021156356874</v>
      </c>
      <c r="BG27" s="6">
        <v>32.093683967185775</v>
      </c>
      <c r="BH27" s="6">
        <v>0</v>
      </c>
      <c r="BI27" s="6">
        <v>0</v>
      </c>
      <c r="BJ27" s="6">
        <v>0</v>
      </c>
      <c r="BK27" s="6">
        <v>0</v>
      </c>
      <c r="BL27" s="2">
        <f t="shared" si="0"/>
        <v>6453.129638272604</v>
      </c>
      <c r="BM27" s="6">
        <v>287.5733759356485</v>
      </c>
      <c r="BN27" s="6">
        <v>0</v>
      </c>
      <c r="BO27" s="6">
        <v>0</v>
      </c>
      <c r="BP27" s="6">
        <v>1028.7213951565373</v>
      </c>
      <c r="BQ27" s="6">
        <v>6.1220080064901055</v>
      </c>
      <c r="BR27" s="6">
        <v>3297.0237260294693</v>
      </c>
      <c r="BS27" s="6">
        <v>1086.8652964852236</v>
      </c>
      <c r="BT27" s="2">
        <f t="shared" si="1"/>
        <v>12159.435439885972</v>
      </c>
      <c r="BU27" s="10"/>
      <c r="BV27" s="10"/>
    </row>
    <row r="28" spans="1:74" ht="12.75">
      <c r="A28" s="11" t="s">
        <v>24</v>
      </c>
      <c r="B28" s="20" t="s">
        <v>115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0.3257074915519711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0.3802996929838825</v>
      </c>
      <c r="T28" s="6">
        <v>2.188320549703265</v>
      </c>
      <c r="U28" s="6">
        <v>0</v>
      </c>
      <c r="V28" s="6">
        <v>0</v>
      </c>
      <c r="W28" s="6">
        <v>0.007997326109491894</v>
      </c>
      <c r="X28" s="6">
        <v>64.43627053239099</v>
      </c>
      <c r="Y28" s="6">
        <v>66.0352294459101</v>
      </c>
      <c r="Z28" s="6">
        <v>3.7214540422655453</v>
      </c>
      <c r="AA28" s="6">
        <v>42.99462288192934</v>
      </c>
      <c r="AB28" s="6">
        <v>2494.760210660213</v>
      </c>
      <c r="AC28" s="6">
        <v>20.57588207177654</v>
      </c>
      <c r="AD28" s="6">
        <v>325.96642390314923</v>
      </c>
      <c r="AE28" s="6">
        <v>5.081106708450806</v>
      </c>
      <c r="AF28" s="6">
        <v>0.5902350094212956</v>
      </c>
      <c r="AG28" s="6">
        <v>0</v>
      </c>
      <c r="AH28" s="6">
        <v>82.90723648936414</v>
      </c>
      <c r="AI28" s="6">
        <v>0.12898305528836734</v>
      </c>
      <c r="AJ28" s="6">
        <v>45.903526012751364</v>
      </c>
      <c r="AK28" s="6">
        <v>35.658652265670455</v>
      </c>
      <c r="AL28" s="6">
        <v>342.963972920088</v>
      </c>
      <c r="AM28" s="6">
        <v>33.00666721113772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424.8899677357261</v>
      </c>
      <c r="AT28" s="6">
        <v>0</v>
      </c>
      <c r="AU28" s="6">
        <v>0</v>
      </c>
      <c r="AV28" s="6">
        <v>0</v>
      </c>
      <c r="AW28" s="6">
        <v>0</v>
      </c>
      <c r="AX28" s="6">
        <v>36.47981261568271</v>
      </c>
      <c r="AY28" s="6">
        <v>285.78461793137393</v>
      </c>
      <c r="AZ28" s="6">
        <v>0</v>
      </c>
      <c r="BA28" s="6">
        <v>0</v>
      </c>
      <c r="BB28" s="6">
        <v>6.650597163703074</v>
      </c>
      <c r="BC28" s="6">
        <v>0</v>
      </c>
      <c r="BD28" s="6">
        <v>19.281091277118378</v>
      </c>
      <c r="BE28" s="6">
        <v>0</v>
      </c>
      <c r="BF28" s="6">
        <v>0</v>
      </c>
      <c r="BG28" s="6">
        <v>11.05717991145681</v>
      </c>
      <c r="BH28" s="6">
        <v>0</v>
      </c>
      <c r="BI28" s="6">
        <v>0</v>
      </c>
      <c r="BJ28" s="6">
        <v>0</v>
      </c>
      <c r="BK28" s="6">
        <v>0</v>
      </c>
      <c r="BL28" s="2">
        <f t="shared" si="0"/>
        <v>4351.776064905217</v>
      </c>
      <c r="BM28" s="6">
        <v>700.1775189619609</v>
      </c>
      <c r="BN28" s="6">
        <v>0</v>
      </c>
      <c r="BO28" s="6">
        <v>0</v>
      </c>
      <c r="BP28" s="6">
        <v>1154.976096764748</v>
      </c>
      <c r="BQ28" s="6">
        <v>146.64469884472274</v>
      </c>
      <c r="BR28" s="6">
        <v>5030.6227346226315</v>
      </c>
      <c r="BS28" s="6">
        <v>2442.990690351532</v>
      </c>
      <c r="BT28" s="2">
        <f t="shared" si="1"/>
        <v>13827.187804450812</v>
      </c>
      <c r="BU28" s="10"/>
      <c r="BV28" s="10"/>
    </row>
    <row r="29" spans="1:74" ht="12.75">
      <c r="A29" s="11" t="s">
        <v>25</v>
      </c>
      <c r="B29" s="20" t="s">
        <v>116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0.6352423726572813</v>
      </c>
      <c r="L29" s="6">
        <v>0.7966054595799482</v>
      </c>
      <c r="M29" s="6">
        <v>5.4068860471125575</v>
      </c>
      <c r="N29" s="6">
        <v>1.0083852093753733</v>
      </c>
      <c r="O29" s="6">
        <v>0.8192188325793578</v>
      </c>
      <c r="P29" s="6">
        <v>0.8975970541865592</v>
      </c>
      <c r="Q29" s="6">
        <v>1.9751580486101752</v>
      </c>
      <c r="R29" s="6">
        <v>1.2427719804648203</v>
      </c>
      <c r="S29" s="6">
        <v>2.263675964776115</v>
      </c>
      <c r="T29" s="6">
        <v>18.073871830218778</v>
      </c>
      <c r="U29" s="6">
        <v>2.158161243413157</v>
      </c>
      <c r="V29" s="6">
        <v>6.638399545849396</v>
      </c>
      <c r="W29" s="6">
        <v>2.6435589084135263</v>
      </c>
      <c r="X29" s="6">
        <v>25.592662104298316</v>
      </c>
      <c r="Y29" s="6">
        <v>85.53513184379078</v>
      </c>
      <c r="Z29" s="6">
        <v>0.06158664252415439</v>
      </c>
      <c r="AA29" s="6">
        <v>24.271822121924</v>
      </c>
      <c r="AB29" s="6">
        <v>39.18614517299842</v>
      </c>
      <c r="AC29" s="6">
        <v>219.34444601607436</v>
      </c>
      <c r="AD29" s="6">
        <v>313.14688944907056</v>
      </c>
      <c r="AE29" s="6">
        <v>7.498256384799138</v>
      </c>
      <c r="AF29" s="6">
        <v>4.199260666908919</v>
      </c>
      <c r="AG29" s="6">
        <v>0.6044943099759889</v>
      </c>
      <c r="AH29" s="6">
        <v>48.3350579087807</v>
      </c>
      <c r="AI29" s="6">
        <v>4.42062650002128</v>
      </c>
      <c r="AJ29" s="6">
        <v>392.0879324112467</v>
      </c>
      <c r="AK29" s="6">
        <v>3.9638883545843093</v>
      </c>
      <c r="AL29" s="6">
        <v>67.8130949501564</v>
      </c>
      <c r="AM29" s="6">
        <v>45.51565435110453</v>
      </c>
      <c r="AN29" s="6">
        <v>0.42983808216148656</v>
      </c>
      <c r="AO29" s="6">
        <v>0.9913341922514404</v>
      </c>
      <c r="AP29" s="6">
        <v>0.22809927330166957</v>
      </c>
      <c r="AQ29" s="6">
        <v>1.7643402668374246</v>
      </c>
      <c r="AR29" s="6">
        <v>0</v>
      </c>
      <c r="AS29" s="6">
        <v>0.01315817052155165</v>
      </c>
      <c r="AT29" s="6">
        <v>0</v>
      </c>
      <c r="AU29" s="6">
        <v>0</v>
      </c>
      <c r="AV29" s="6">
        <v>0</v>
      </c>
      <c r="AW29" s="6">
        <v>5.014033209673873</v>
      </c>
      <c r="AX29" s="6">
        <v>2.730903051996978</v>
      </c>
      <c r="AY29" s="6">
        <v>0.05613204992621086</v>
      </c>
      <c r="AZ29" s="6">
        <v>0.002129382048953146</v>
      </c>
      <c r="BA29" s="6">
        <v>42.5344647062822</v>
      </c>
      <c r="BB29" s="6">
        <v>83.33146354331654</v>
      </c>
      <c r="BC29" s="6">
        <v>15.294897210933723</v>
      </c>
      <c r="BD29" s="6">
        <v>416.7802283956083</v>
      </c>
      <c r="BE29" s="6">
        <v>0</v>
      </c>
      <c r="BF29" s="6">
        <v>0.1132160455637272</v>
      </c>
      <c r="BG29" s="6">
        <v>15.855702200424028</v>
      </c>
      <c r="BH29" s="6">
        <v>0</v>
      </c>
      <c r="BI29" s="6">
        <v>0</v>
      </c>
      <c r="BJ29" s="6">
        <v>0</v>
      </c>
      <c r="BK29" s="6">
        <v>0</v>
      </c>
      <c r="BL29" s="2">
        <f t="shared" si="0"/>
        <v>1911.2764214663443</v>
      </c>
      <c r="BM29" s="6">
        <v>612.1064216554496</v>
      </c>
      <c r="BN29" s="6">
        <v>19.45311326942764</v>
      </c>
      <c r="BO29" s="6">
        <v>120.67070355867408</v>
      </c>
      <c r="BP29" s="6">
        <v>1267.701039535657</v>
      </c>
      <c r="BQ29" s="6">
        <v>8.618909065377931</v>
      </c>
      <c r="BR29" s="6">
        <v>1906.7577317060332</v>
      </c>
      <c r="BS29" s="6">
        <v>626.749317292693</v>
      </c>
      <c r="BT29" s="2">
        <f t="shared" si="1"/>
        <v>6473.333657549658</v>
      </c>
      <c r="BU29" s="10"/>
      <c r="BV29" s="10"/>
    </row>
    <row r="30" spans="1:74" ht="12.75">
      <c r="A30" s="11" t="s">
        <v>26</v>
      </c>
      <c r="B30" s="20" t="s">
        <v>117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0.06525088231554814</v>
      </c>
      <c r="K30" s="6">
        <v>0.33853979313154225</v>
      </c>
      <c r="L30" s="6">
        <v>0</v>
      </c>
      <c r="M30" s="6">
        <v>1.204108486340226</v>
      </c>
      <c r="N30" s="6">
        <v>0</v>
      </c>
      <c r="O30" s="6">
        <v>0</v>
      </c>
      <c r="P30" s="6">
        <v>0.013269311405604412</v>
      </c>
      <c r="Q30" s="6">
        <v>0.04908259803667643</v>
      </c>
      <c r="R30" s="6">
        <v>0</v>
      </c>
      <c r="S30" s="6">
        <v>0.3195919633455246</v>
      </c>
      <c r="T30" s="6">
        <v>2.4980657418183774</v>
      </c>
      <c r="U30" s="6">
        <v>99.9953921195905</v>
      </c>
      <c r="V30" s="6">
        <v>0.9245024421480759</v>
      </c>
      <c r="W30" s="6">
        <v>4.62455990119777</v>
      </c>
      <c r="X30" s="6">
        <v>83.4054131238091</v>
      </c>
      <c r="Y30" s="6">
        <v>209.6990669936734</v>
      </c>
      <c r="Z30" s="6">
        <v>0.06347533351555194</v>
      </c>
      <c r="AA30" s="6">
        <v>2.712600543478952</v>
      </c>
      <c r="AB30" s="6">
        <v>0.006889097109013612</v>
      </c>
      <c r="AC30" s="6">
        <v>0.023652240570934693</v>
      </c>
      <c r="AD30" s="6">
        <v>8471.606134681637</v>
      </c>
      <c r="AE30" s="6">
        <v>9.909171753630291</v>
      </c>
      <c r="AF30" s="6">
        <v>20.568113008888876</v>
      </c>
      <c r="AG30" s="6">
        <v>0</v>
      </c>
      <c r="AH30" s="6">
        <v>1.275289567953421</v>
      </c>
      <c r="AI30" s="6">
        <v>0.0401807142754993</v>
      </c>
      <c r="AJ30" s="6">
        <v>6.21234085034941</v>
      </c>
      <c r="AK30" s="6">
        <v>915.0654274981111</v>
      </c>
      <c r="AL30" s="6">
        <v>61.95723498785107</v>
      </c>
      <c r="AM30" s="6">
        <v>23.694169060086008</v>
      </c>
      <c r="AN30" s="6">
        <v>0.15329674065481033</v>
      </c>
      <c r="AO30" s="6">
        <v>218.47211052789487</v>
      </c>
      <c r="AP30" s="6">
        <v>0</v>
      </c>
      <c r="AQ30" s="6">
        <v>0.018245412585338672</v>
      </c>
      <c r="AR30" s="6">
        <v>4.9271036055872806</v>
      </c>
      <c r="AS30" s="6">
        <v>0.07430679198696186</v>
      </c>
      <c r="AT30" s="6">
        <v>0</v>
      </c>
      <c r="AU30" s="6">
        <v>0</v>
      </c>
      <c r="AV30" s="6">
        <v>0</v>
      </c>
      <c r="AW30" s="6">
        <v>0</v>
      </c>
      <c r="AX30" s="6">
        <v>2.6373398680203266</v>
      </c>
      <c r="AY30" s="6">
        <v>0</v>
      </c>
      <c r="AZ30" s="6">
        <v>0.06115062067280145</v>
      </c>
      <c r="BA30" s="6">
        <v>126.42432613155214</v>
      </c>
      <c r="BB30" s="6">
        <v>10.780982030616336</v>
      </c>
      <c r="BC30" s="6">
        <v>0</v>
      </c>
      <c r="BD30" s="6">
        <v>0</v>
      </c>
      <c r="BE30" s="6">
        <v>0.9153037133104316</v>
      </c>
      <c r="BF30" s="6">
        <v>0.013640033428528828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2">
        <f t="shared" si="0"/>
        <v>10280.74932817058</v>
      </c>
      <c r="BM30" s="6">
        <v>6437.426483820408</v>
      </c>
      <c r="BN30" s="6">
        <v>0</v>
      </c>
      <c r="BO30" s="6">
        <v>0</v>
      </c>
      <c r="BP30" s="6">
        <v>4663.237466216124</v>
      </c>
      <c r="BQ30" s="6">
        <v>111.70819060509331</v>
      </c>
      <c r="BR30" s="6">
        <v>18253.08547655</v>
      </c>
      <c r="BS30" s="6">
        <v>4402.15816562638</v>
      </c>
      <c r="BT30" s="2">
        <f t="shared" si="1"/>
        <v>44148.36511098858</v>
      </c>
      <c r="BU30" s="10"/>
      <c r="BV30" s="10"/>
    </row>
    <row r="31" spans="1:74" ht="12.75">
      <c r="A31" s="11" t="s">
        <v>27</v>
      </c>
      <c r="B31" s="20" t="s">
        <v>118</v>
      </c>
      <c r="C31" s="6">
        <v>0</v>
      </c>
      <c r="D31" s="6">
        <v>0</v>
      </c>
      <c r="E31" s="6">
        <v>1.9644622468218618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0.19710936905031026</v>
      </c>
      <c r="T31" s="6">
        <v>0</v>
      </c>
      <c r="U31" s="6">
        <v>0</v>
      </c>
      <c r="V31" s="6">
        <v>1.4576501953801728</v>
      </c>
      <c r="W31" s="6">
        <v>0</v>
      </c>
      <c r="X31" s="6">
        <v>7.638031308837282</v>
      </c>
      <c r="Y31" s="6">
        <v>0</v>
      </c>
      <c r="Z31" s="6">
        <v>0</v>
      </c>
      <c r="AA31" s="6">
        <v>0</v>
      </c>
      <c r="AB31" s="6">
        <v>0.7801836129814128</v>
      </c>
      <c r="AC31" s="6">
        <v>1.3491046554640733</v>
      </c>
      <c r="AD31" s="6">
        <v>0.03658350283089647</v>
      </c>
      <c r="AE31" s="6">
        <v>650.8230078900315</v>
      </c>
      <c r="AF31" s="6">
        <v>0</v>
      </c>
      <c r="AG31" s="6">
        <v>0</v>
      </c>
      <c r="AH31" s="6">
        <v>0.0020189478906295025</v>
      </c>
      <c r="AI31" s="6">
        <v>0</v>
      </c>
      <c r="AJ31" s="6">
        <v>0</v>
      </c>
      <c r="AK31" s="6">
        <v>0</v>
      </c>
      <c r="AL31" s="6">
        <v>1.4685071088473969</v>
      </c>
      <c r="AM31" s="6">
        <v>0</v>
      </c>
      <c r="AN31" s="6">
        <v>0</v>
      </c>
      <c r="AO31" s="6">
        <v>63.18469831732435</v>
      </c>
      <c r="AP31" s="6">
        <v>0</v>
      </c>
      <c r="AQ31" s="6">
        <v>804.098153384856</v>
      </c>
      <c r="AR31" s="6">
        <v>0.7537652972238136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128.7556154537014</v>
      </c>
      <c r="AY31" s="6">
        <v>0</v>
      </c>
      <c r="AZ31" s="6">
        <v>0</v>
      </c>
      <c r="BA31" s="6">
        <v>0</v>
      </c>
      <c r="BB31" s="6">
        <v>136.27909348449316</v>
      </c>
      <c r="BC31" s="6">
        <v>0</v>
      </c>
      <c r="BD31" s="6">
        <v>0</v>
      </c>
      <c r="BE31" s="6">
        <v>0</v>
      </c>
      <c r="BF31" s="6">
        <v>0</v>
      </c>
      <c r="BG31" s="6">
        <v>1.052187473786098</v>
      </c>
      <c r="BH31" s="6">
        <v>0</v>
      </c>
      <c r="BI31" s="6">
        <v>0</v>
      </c>
      <c r="BJ31" s="6">
        <v>0</v>
      </c>
      <c r="BK31" s="6">
        <v>0</v>
      </c>
      <c r="BL31" s="2">
        <f t="shared" si="0"/>
        <v>1799.8401722495203</v>
      </c>
      <c r="BM31" s="6">
        <v>539.8034859962326</v>
      </c>
      <c r="BN31" s="6">
        <v>0</v>
      </c>
      <c r="BO31" s="6">
        <v>0</v>
      </c>
      <c r="BP31" s="6">
        <v>937.9958746042244</v>
      </c>
      <c r="BQ31" s="6">
        <v>25.620864607390978</v>
      </c>
      <c r="BR31" s="6">
        <v>1227.3879071699996</v>
      </c>
      <c r="BS31" s="6">
        <v>622.0536417988079</v>
      </c>
      <c r="BT31" s="2">
        <f t="shared" si="1"/>
        <v>5152.701946426176</v>
      </c>
      <c r="BU31" s="10"/>
      <c r="BV31" s="10"/>
    </row>
    <row r="32" spans="1:74" ht="12.75">
      <c r="A32" s="11" t="s">
        <v>28</v>
      </c>
      <c r="B32" s="20" t="s">
        <v>119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1.2810878275128608</v>
      </c>
      <c r="K32" s="6">
        <v>52.00117510657179</v>
      </c>
      <c r="L32" s="6">
        <v>0.26495803573873866</v>
      </c>
      <c r="M32" s="6">
        <v>419.7612814173959</v>
      </c>
      <c r="N32" s="6">
        <v>3.0646439536989973</v>
      </c>
      <c r="O32" s="6">
        <v>0.9291491091645188</v>
      </c>
      <c r="P32" s="6">
        <v>1.8581376118519926</v>
      </c>
      <c r="Q32" s="6">
        <v>3.5330936058788307</v>
      </c>
      <c r="R32" s="6">
        <v>22.043133365615315</v>
      </c>
      <c r="S32" s="6">
        <v>0.8292494721890866</v>
      </c>
      <c r="T32" s="6">
        <v>29.46691790580178</v>
      </c>
      <c r="U32" s="6">
        <v>6.03704457518671</v>
      </c>
      <c r="V32" s="6">
        <v>51.277102174564774</v>
      </c>
      <c r="W32" s="6">
        <v>6.155887065021632</v>
      </c>
      <c r="X32" s="6">
        <v>48.905480485456145</v>
      </c>
      <c r="Y32" s="6">
        <v>19.23020826223193</v>
      </c>
      <c r="Z32" s="6">
        <v>0.24637339419719143</v>
      </c>
      <c r="AA32" s="6">
        <v>12.539663065939154</v>
      </c>
      <c r="AB32" s="6">
        <v>9.754308471083016</v>
      </c>
      <c r="AC32" s="6">
        <v>1.7262318742422558</v>
      </c>
      <c r="AD32" s="6">
        <v>329.15043970491166</v>
      </c>
      <c r="AE32" s="6">
        <v>4.420966299814898</v>
      </c>
      <c r="AF32" s="6">
        <v>731.4127261718563</v>
      </c>
      <c r="AG32" s="6">
        <v>0.6618270615998401</v>
      </c>
      <c r="AH32" s="6">
        <v>0.5690978641258189</v>
      </c>
      <c r="AI32" s="6">
        <v>7.720988795751514</v>
      </c>
      <c r="AJ32" s="6">
        <v>70.90972925854174</v>
      </c>
      <c r="AK32" s="6">
        <v>25.318924410473294</v>
      </c>
      <c r="AL32" s="6">
        <v>383.8439486067714</v>
      </c>
      <c r="AM32" s="6">
        <v>96.29788797192805</v>
      </c>
      <c r="AN32" s="6">
        <v>57.661349363600394</v>
      </c>
      <c r="AO32" s="6">
        <v>20.463043872333216</v>
      </c>
      <c r="AP32" s="6">
        <v>0.5279526669068414</v>
      </c>
      <c r="AQ32" s="6">
        <v>5.036838913936919</v>
      </c>
      <c r="AR32" s="6">
        <v>34.34110750071741</v>
      </c>
      <c r="AS32" s="6">
        <v>23.550169425648697</v>
      </c>
      <c r="AT32" s="6">
        <v>0.7615035816727584</v>
      </c>
      <c r="AU32" s="6">
        <v>4.233004097871259</v>
      </c>
      <c r="AV32" s="6">
        <v>0</v>
      </c>
      <c r="AW32" s="6">
        <v>62.97457658977288</v>
      </c>
      <c r="AX32" s="6">
        <v>3.0601153120689895</v>
      </c>
      <c r="AY32" s="6">
        <v>25.404452866489134</v>
      </c>
      <c r="AZ32" s="6">
        <v>2.0499925479383725</v>
      </c>
      <c r="BA32" s="6">
        <v>131.21667112703213</v>
      </c>
      <c r="BB32" s="6">
        <v>36.70608635685735</v>
      </c>
      <c r="BC32" s="6">
        <v>19.671263842853882</v>
      </c>
      <c r="BD32" s="6">
        <v>36.84361261494794</v>
      </c>
      <c r="BE32" s="6">
        <v>7.6708489393248325</v>
      </c>
      <c r="BF32" s="6">
        <v>28.949155684045202</v>
      </c>
      <c r="BG32" s="6">
        <v>87.75371203332857</v>
      </c>
      <c r="BH32" s="6">
        <v>9.135463458872582</v>
      </c>
      <c r="BI32" s="6">
        <v>0</v>
      </c>
      <c r="BJ32" s="6">
        <v>0</v>
      </c>
      <c r="BK32" s="6">
        <v>0</v>
      </c>
      <c r="BL32" s="2">
        <f t="shared" si="0"/>
        <v>2939.222583721337</v>
      </c>
      <c r="BM32" s="6">
        <v>2520.2949765335416</v>
      </c>
      <c r="BN32" s="6">
        <v>0</v>
      </c>
      <c r="BO32" s="6">
        <v>0</v>
      </c>
      <c r="BP32" s="6">
        <v>1490.0084361776528</v>
      </c>
      <c r="BQ32" s="6">
        <v>25.360990592869193</v>
      </c>
      <c r="BR32" s="6">
        <v>2972.374930931461</v>
      </c>
      <c r="BS32" s="6">
        <v>4492.876892659528</v>
      </c>
      <c r="BT32" s="2">
        <f t="shared" si="1"/>
        <v>14440.138810616389</v>
      </c>
      <c r="BU32" s="10"/>
      <c r="BV32" s="10"/>
    </row>
    <row r="33" spans="1:74" ht="12.75">
      <c r="A33" s="11" t="s">
        <v>29</v>
      </c>
      <c r="B33" s="20" t="s">
        <v>120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2">
        <f t="shared" si="0"/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2">
        <f t="shared" si="1"/>
        <v>0</v>
      </c>
      <c r="BU33" s="10"/>
      <c r="BV33" s="10"/>
    </row>
    <row r="34" spans="1:74" ht="12.75">
      <c r="A34" s="11" t="s">
        <v>30</v>
      </c>
      <c r="B34" s="20" t="s">
        <v>121</v>
      </c>
      <c r="C34" s="6">
        <v>171.74039948869583</v>
      </c>
      <c r="D34" s="6">
        <v>0</v>
      </c>
      <c r="E34" s="6">
        <v>0.053700664968259405</v>
      </c>
      <c r="F34" s="6">
        <v>0</v>
      </c>
      <c r="G34" s="6">
        <v>0</v>
      </c>
      <c r="H34" s="6">
        <v>0</v>
      </c>
      <c r="I34" s="6">
        <v>0</v>
      </c>
      <c r="J34" s="6">
        <v>74.33791925979043</v>
      </c>
      <c r="K34" s="6">
        <v>346.52700683138244</v>
      </c>
      <c r="L34" s="6">
        <v>2.7498030169007723</v>
      </c>
      <c r="M34" s="6">
        <v>246.5113662697153</v>
      </c>
      <c r="N34" s="6">
        <v>19.51087192836659</v>
      </c>
      <c r="O34" s="6">
        <v>5.612982472469796</v>
      </c>
      <c r="P34" s="6">
        <v>43.51557748369428</v>
      </c>
      <c r="Q34" s="6">
        <v>167.5027820989903</v>
      </c>
      <c r="R34" s="6">
        <v>128.78523041010223</v>
      </c>
      <c r="S34" s="6">
        <v>127.60176227132544</v>
      </c>
      <c r="T34" s="6">
        <v>966.0931233643037</v>
      </c>
      <c r="U34" s="6">
        <v>108.01894302511164</v>
      </c>
      <c r="V34" s="6">
        <v>276.44355915496874</v>
      </c>
      <c r="W34" s="6">
        <v>487.85459183418027</v>
      </c>
      <c r="X34" s="6">
        <v>155.33755074965086</v>
      </c>
      <c r="Y34" s="6">
        <v>77.3057118028699</v>
      </c>
      <c r="Z34" s="6">
        <v>0.5201249591765502</v>
      </c>
      <c r="AA34" s="6">
        <v>55.48658059878537</v>
      </c>
      <c r="AB34" s="6">
        <v>65.46442895664343</v>
      </c>
      <c r="AC34" s="6">
        <v>10.409426080428181</v>
      </c>
      <c r="AD34" s="6">
        <v>75.15708688920448</v>
      </c>
      <c r="AE34" s="6">
        <v>18.939364066875402</v>
      </c>
      <c r="AF34" s="6">
        <v>32.75200221093748</v>
      </c>
      <c r="AG34" s="6">
        <v>19.852658687706153</v>
      </c>
      <c r="AH34" s="6">
        <v>1261.9695278342326</v>
      </c>
      <c r="AI34" s="6">
        <v>36.02960907696809</v>
      </c>
      <c r="AJ34" s="6">
        <v>136.056626457818</v>
      </c>
      <c r="AK34" s="6">
        <v>86.75808252657583</v>
      </c>
      <c r="AL34" s="6">
        <v>288.78278683811334</v>
      </c>
      <c r="AM34" s="6">
        <v>424.87156473215225</v>
      </c>
      <c r="AN34" s="6">
        <v>234.05798596375234</v>
      </c>
      <c r="AO34" s="6">
        <v>180.1347855062387</v>
      </c>
      <c r="AP34" s="6">
        <v>0.36280849329318376</v>
      </c>
      <c r="AQ34" s="6">
        <v>7.603509276259693</v>
      </c>
      <c r="AR34" s="6">
        <v>151.0672718477236</v>
      </c>
      <c r="AS34" s="6">
        <v>81.4611672004346</v>
      </c>
      <c r="AT34" s="6">
        <v>45.30016826479457</v>
      </c>
      <c r="AU34" s="6">
        <v>11.153057506021137</v>
      </c>
      <c r="AV34" s="6">
        <v>10.116938174136571</v>
      </c>
      <c r="AW34" s="6">
        <v>60.39494095483619</v>
      </c>
      <c r="AX34" s="6">
        <v>5.849553638199309</v>
      </c>
      <c r="AY34" s="6">
        <v>51.7541465623874</v>
      </c>
      <c r="AZ34" s="6">
        <v>25.13384969564327</v>
      </c>
      <c r="BA34" s="6">
        <v>269.7632003468537</v>
      </c>
      <c r="BB34" s="6">
        <v>207.11361748499675</v>
      </c>
      <c r="BC34" s="6">
        <v>79.14530638244628</v>
      </c>
      <c r="BD34" s="6">
        <v>258.8701209349102</v>
      </c>
      <c r="BE34" s="6">
        <v>95.82574628941933</v>
      </c>
      <c r="BF34" s="6">
        <v>57.717668991689465</v>
      </c>
      <c r="BG34" s="6">
        <v>60.328678179021566</v>
      </c>
      <c r="BH34" s="6">
        <v>85.70991209973826</v>
      </c>
      <c r="BI34" s="6">
        <v>0</v>
      </c>
      <c r="BJ34" s="6">
        <v>0</v>
      </c>
      <c r="BK34" s="6">
        <v>0</v>
      </c>
      <c r="BL34" s="2">
        <f t="shared" si="0"/>
        <v>7897.4171858359</v>
      </c>
      <c r="BM34" s="6">
        <v>3439.7981593360523</v>
      </c>
      <c r="BN34" s="6">
        <v>0</v>
      </c>
      <c r="BO34" s="6">
        <v>0</v>
      </c>
      <c r="BP34" s="6">
        <v>0</v>
      </c>
      <c r="BQ34" s="6">
        <v>0</v>
      </c>
      <c r="BR34" s="6">
        <v>702.79542987436</v>
      </c>
      <c r="BS34" s="6">
        <v>6.4923995886068155</v>
      </c>
      <c r="BT34" s="2">
        <f t="shared" si="1"/>
        <v>12046.503174634921</v>
      </c>
      <c r="BU34" s="10"/>
      <c r="BV34" s="10"/>
    </row>
    <row r="35" spans="1:74" ht="12.75">
      <c r="A35" s="11" t="s">
        <v>31</v>
      </c>
      <c r="B35" s="20" t="s">
        <v>122</v>
      </c>
      <c r="C35" s="6">
        <v>21.010384299233532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0.4684040650743014</v>
      </c>
      <c r="K35" s="6">
        <v>27.388859712636723</v>
      </c>
      <c r="L35" s="6">
        <v>0.16256160842435324</v>
      </c>
      <c r="M35" s="6">
        <v>9.765422249849374</v>
      </c>
      <c r="N35" s="6">
        <v>0.6400780911531209</v>
      </c>
      <c r="O35" s="6">
        <v>0.039960992520740694</v>
      </c>
      <c r="P35" s="6">
        <v>0.784955852197642</v>
      </c>
      <c r="Q35" s="6">
        <v>2.106902432559332</v>
      </c>
      <c r="R35" s="6">
        <v>6.277563085778488</v>
      </c>
      <c r="S35" s="6">
        <v>7.258357567820043</v>
      </c>
      <c r="T35" s="6">
        <v>33.347351608938354</v>
      </c>
      <c r="U35" s="6">
        <v>2.8712725204894123</v>
      </c>
      <c r="V35" s="6">
        <v>5.929806696280816</v>
      </c>
      <c r="W35" s="6">
        <v>5.127092225791786</v>
      </c>
      <c r="X35" s="6">
        <v>2.528754631041054</v>
      </c>
      <c r="Y35" s="6">
        <v>2.774014347471849</v>
      </c>
      <c r="Z35" s="6">
        <v>0.015870273136418468</v>
      </c>
      <c r="AA35" s="6">
        <v>1.2553817120491289</v>
      </c>
      <c r="AB35" s="6">
        <v>4.189372021273335</v>
      </c>
      <c r="AC35" s="6">
        <v>0.4422066403270768</v>
      </c>
      <c r="AD35" s="6">
        <v>1.635423798696471</v>
      </c>
      <c r="AE35" s="6">
        <v>1.3817106315604781</v>
      </c>
      <c r="AF35" s="6">
        <v>0.9014693364416559</v>
      </c>
      <c r="AG35" s="6">
        <v>0.24989664299648953</v>
      </c>
      <c r="AH35" s="6">
        <v>2.706741386431606</v>
      </c>
      <c r="AI35" s="6">
        <v>12.768266791263919</v>
      </c>
      <c r="AJ35" s="6">
        <v>8.732403347139934</v>
      </c>
      <c r="AK35" s="6">
        <v>5.877234195146338</v>
      </c>
      <c r="AL35" s="6">
        <v>22.004972268169155</v>
      </c>
      <c r="AM35" s="6">
        <v>12.571658527760306</v>
      </c>
      <c r="AN35" s="6">
        <v>34.65300338847932</v>
      </c>
      <c r="AO35" s="6">
        <v>35.2952900508461</v>
      </c>
      <c r="AP35" s="6">
        <v>0.3037788996381642</v>
      </c>
      <c r="AQ35" s="6">
        <v>0.05200542829270838</v>
      </c>
      <c r="AR35" s="6">
        <v>13.192069001837158</v>
      </c>
      <c r="AS35" s="6">
        <v>2.127977445850112</v>
      </c>
      <c r="AT35" s="6">
        <v>2.4493138069396134</v>
      </c>
      <c r="AU35" s="6">
        <v>0.48202972679993517</v>
      </c>
      <c r="AV35" s="6">
        <v>0</v>
      </c>
      <c r="AW35" s="6">
        <v>220.3118464559999</v>
      </c>
      <c r="AX35" s="6">
        <v>0.274330445026273</v>
      </c>
      <c r="AY35" s="6">
        <v>0.7138580074374329</v>
      </c>
      <c r="AZ35" s="6">
        <v>1.0591525427532855</v>
      </c>
      <c r="BA35" s="6">
        <v>11.049502443016916</v>
      </c>
      <c r="BB35" s="6">
        <v>13.200072141319819</v>
      </c>
      <c r="BC35" s="6">
        <v>3.7592126221970403</v>
      </c>
      <c r="BD35" s="6">
        <v>42.06710378874131</v>
      </c>
      <c r="BE35" s="6">
        <v>2.184597480325696</v>
      </c>
      <c r="BF35" s="6">
        <v>2.1392432519837072</v>
      </c>
      <c r="BG35" s="6">
        <v>8.963594740898444</v>
      </c>
      <c r="BH35" s="6">
        <v>4.221328822665786</v>
      </c>
      <c r="BI35" s="6">
        <v>0</v>
      </c>
      <c r="BJ35" s="6">
        <v>0</v>
      </c>
      <c r="BK35" s="6">
        <v>0</v>
      </c>
      <c r="BL35" s="2">
        <f t="shared" si="0"/>
        <v>601.713660050702</v>
      </c>
      <c r="BM35" s="6">
        <v>555.3812955107454</v>
      </c>
      <c r="BN35" s="6">
        <v>0</v>
      </c>
      <c r="BO35" s="6">
        <v>0</v>
      </c>
      <c r="BP35" s="6">
        <v>0</v>
      </c>
      <c r="BQ35" s="6">
        <v>5.796060584512551</v>
      </c>
      <c r="BR35" s="6">
        <v>0</v>
      </c>
      <c r="BS35" s="6">
        <v>0</v>
      </c>
      <c r="BT35" s="2">
        <f t="shared" si="1"/>
        <v>1162.89101614596</v>
      </c>
      <c r="BU35" s="10"/>
      <c r="BV35" s="10"/>
    </row>
    <row r="36" spans="1:74" ht="12.75">
      <c r="A36" s="11" t="s">
        <v>32</v>
      </c>
      <c r="B36" s="20" t="s">
        <v>123</v>
      </c>
      <c r="C36" s="6">
        <v>0.25936329108568623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5.605186790545512</v>
      </c>
      <c r="K36" s="6">
        <v>64.02947385283409</v>
      </c>
      <c r="L36" s="6">
        <v>1.2676064340651463</v>
      </c>
      <c r="M36" s="6">
        <v>14.417256211366333</v>
      </c>
      <c r="N36" s="6">
        <v>10.4238530526701</v>
      </c>
      <c r="O36" s="6">
        <v>1.27648720291196</v>
      </c>
      <c r="P36" s="6">
        <v>7.506130884555143</v>
      </c>
      <c r="Q36" s="6">
        <v>19.427776370094776</v>
      </c>
      <c r="R36" s="6">
        <v>50.096279185171426</v>
      </c>
      <c r="S36" s="6">
        <v>33.38341232573846</v>
      </c>
      <c r="T36" s="6">
        <v>241.99587764597072</v>
      </c>
      <c r="U36" s="6">
        <v>20.955871681361483</v>
      </c>
      <c r="V36" s="6">
        <v>45.051349407030955</v>
      </c>
      <c r="W36" s="6">
        <v>140.76804235355715</v>
      </c>
      <c r="X36" s="6">
        <v>60.408079468889774</v>
      </c>
      <c r="Y36" s="6">
        <v>18.01106378141365</v>
      </c>
      <c r="Z36" s="6">
        <v>1.4386582666443102</v>
      </c>
      <c r="AA36" s="6">
        <v>28.763981822648503</v>
      </c>
      <c r="AB36" s="6">
        <v>28.023592120363304</v>
      </c>
      <c r="AC36" s="6">
        <v>2.385299777467613</v>
      </c>
      <c r="AD36" s="6">
        <v>37.3821326131441</v>
      </c>
      <c r="AE36" s="6">
        <v>10.845882167928538</v>
      </c>
      <c r="AF36" s="6">
        <v>8.319592448333573</v>
      </c>
      <c r="AG36" s="6">
        <v>1.4249300792188189</v>
      </c>
      <c r="AH36" s="6">
        <v>440.7554504118135</v>
      </c>
      <c r="AI36" s="6">
        <v>59.83714882769682</v>
      </c>
      <c r="AJ36" s="6">
        <v>8168.486813155316</v>
      </c>
      <c r="AK36" s="6">
        <v>201.76612685522096</v>
      </c>
      <c r="AL36" s="6">
        <v>1019.3308200895534</v>
      </c>
      <c r="AM36" s="6">
        <v>1106.1707568797156</v>
      </c>
      <c r="AN36" s="6">
        <v>224.098944537077</v>
      </c>
      <c r="AO36" s="6">
        <v>233.27549653639326</v>
      </c>
      <c r="AP36" s="6">
        <v>0.43336377854850383</v>
      </c>
      <c r="AQ36" s="6">
        <v>1.2632561135636426</v>
      </c>
      <c r="AR36" s="6">
        <v>994.5630810118761</v>
      </c>
      <c r="AS36" s="6">
        <v>84.81874980899198</v>
      </c>
      <c r="AT36" s="6">
        <v>96.77178003473169</v>
      </c>
      <c r="AU36" s="6">
        <v>0.21787845670536587</v>
      </c>
      <c r="AV36" s="6">
        <v>0.17509587762969556</v>
      </c>
      <c r="AW36" s="6">
        <v>3499.2229152875175</v>
      </c>
      <c r="AX36" s="6">
        <v>3.40894649464115</v>
      </c>
      <c r="AY36" s="6">
        <v>45.797834425511276</v>
      </c>
      <c r="AZ36" s="6">
        <v>5.972812021774133</v>
      </c>
      <c r="BA36" s="6">
        <v>251.61560103634875</v>
      </c>
      <c r="BB36" s="6">
        <v>1290.6899793189034</v>
      </c>
      <c r="BC36" s="6">
        <v>161.1755982820558</v>
      </c>
      <c r="BD36" s="6">
        <v>123.2757054185277</v>
      </c>
      <c r="BE36" s="6">
        <v>39.34759607484124</v>
      </c>
      <c r="BF36" s="6">
        <v>33.08060195546608</v>
      </c>
      <c r="BG36" s="6">
        <v>91.32040627345822</v>
      </c>
      <c r="BH36" s="6">
        <v>12.431491477334198</v>
      </c>
      <c r="BI36" s="6">
        <v>0</v>
      </c>
      <c r="BJ36" s="6">
        <v>0</v>
      </c>
      <c r="BK36" s="6">
        <v>0</v>
      </c>
      <c r="BL36" s="2">
        <f t="shared" si="0"/>
        <v>19042.77142967622</v>
      </c>
      <c r="BM36" s="6">
        <v>131.23530549729247</v>
      </c>
      <c r="BN36" s="6">
        <v>0</v>
      </c>
      <c r="BO36" s="6">
        <v>0</v>
      </c>
      <c r="BP36" s="6">
        <v>20164.282786719326</v>
      </c>
      <c r="BQ36" s="6">
        <v>0</v>
      </c>
      <c r="BR36" s="6">
        <v>441.3124559927987</v>
      </c>
      <c r="BS36" s="6">
        <v>175.76048157514208</v>
      </c>
      <c r="BT36" s="2">
        <f t="shared" si="1"/>
        <v>39955.362459460775</v>
      </c>
      <c r="BU36" s="10"/>
      <c r="BV36" s="10"/>
    </row>
    <row r="37" spans="1:74" ht="12.75">
      <c r="A37" s="11" t="s">
        <v>33</v>
      </c>
      <c r="B37" s="20" t="s">
        <v>124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11.5178794523446</v>
      </c>
      <c r="K37" s="6">
        <v>31.9069315495791</v>
      </c>
      <c r="L37" s="6">
        <v>0.12559340359921722</v>
      </c>
      <c r="M37" s="6">
        <v>8.029589679329035</v>
      </c>
      <c r="N37" s="6">
        <v>1.9206445499920675</v>
      </c>
      <c r="O37" s="6">
        <v>0.05393019978399817</v>
      </c>
      <c r="P37" s="6">
        <v>5.8828192992722155</v>
      </c>
      <c r="Q37" s="6">
        <v>2.0136745053220513</v>
      </c>
      <c r="R37" s="6">
        <v>5.029294443354889</v>
      </c>
      <c r="S37" s="6">
        <v>1.413795335903656</v>
      </c>
      <c r="T37" s="6">
        <v>18.24989960903519</v>
      </c>
      <c r="U37" s="6">
        <v>2.480778519544639</v>
      </c>
      <c r="V37" s="6">
        <v>11.328495076957434</v>
      </c>
      <c r="W37" s="6">
        <v>8.876679040611034</v>
      </c>
      <c r="X37" s="6">
        <v>18.44385702270556</v>
      </c>
      <c r="Y37" s="6">
        <v>10.0426487020583</v>
      </c>
      <c r="Z37" s="6">
        <v>2.014213160200692</v>
      </c>
      <c r="AA37" s="6">
        <v>3.495675842408133</v>
      </c>
      <c r="AB37" s="6">
        <v>0.6141637301610307</v>
      </c>
      <c r="AC37" s="6">
        <v>1.0988864856340284</v>
      </c>
      <c r="AD37" s="6">
        <v>11.89774516911815</v>
      </c>
      <c r="AE37" s="6">
        <v>1.4228927445787156</v>
      </c>
      <c r="AF37" s="6">
        <v>2.9129881604647063</v>
      </c>
      <c r="AG37" s="6">
        <v>3.436660371338043</v>
      </c>
      <c r="AH37" s="6">
        <v>4.7111931448637385</v>
      </c>
      <c r="AI37" s="6">
        <v>3.4453310771717125</v>
      </c>
      <c r="AJ37" s="6">
        <v>34.816360626173235</v>
      </c>
      <c r="AK37" s="6">
        <v>92.84374966257154</v>
      </c>
      <c r="AL37" s="6">
        <v>167.04411357988278</v>
      </c>
      <c r="AM37" s="6">
        <v>74.5306283290675</v>
      </c>
      <c r="AN37" s="6">
        <v>17.582957491231518</v>
      </c>
      <c r="AO37" s="6">
        <v>236.42038229818468</v>
      </c>
      <c r="AP37" s="6">
        <v>20.014906172107775</v>
      </c>
      <c r="AQ37" s="6">
        <v>68.8258925468972</v>
      </c>
      <c r="AR37" s="6">
        <v>141.40509513107727</v>
      </c>
      <c r="AS37" s="6">
        <v>20.78809088649171</v>
      </c>
      <c r="AT37" s="6">
        <v>0</v>
      </c>
      <c r="AU37" s="6">
        <v>3.401202207632542</v>
      </c>
      <c r="AV37" s="6">
        <v>0</v>
      </c>
      <c r="AW37" s="6">
        <v>12.079564046434282</v>
      </c>
      <c r="AX37" s="6">
        <v>146.43222707580483</v>
      </c>
      <c r="AY37" s="6">
        <v>40.77721610328581</v>
      </c>
      <c r="AZ37" s="6">
        <v>1.4371512316077846</v>
      </c>
      <c r="BA37" s="6">
        <v>65.55467638281598</v>
      </c>
      <c r="BB37" s="6">
        <v>26.866085959912983</v>
      </c>
      <c r="BC37" s="6">
        <v>27.121861906724103</v>
      </c>
      <c r="BD37" s="6">
        <v>31.96711089201925</v>
      </c>
      <c r="BE37" s="6">
        <v>42.8638828530815</v>
      </c>
      <c r="BF37" s="6">
        <v>12.081591889719078</v>
      </c>
      <c r="BG37" s="6">
        <v>3.1619032625044055</v>
      </c>
      <c r="BH37" s="6">
        <v>16.953423602488613</v>
      </c>
      <c r="BI37" s="6">
        <v>0</v>
      </c>
      <c r="BJ37" s="6">
        <v>0</v>
      </c>
      <c r="BK37" s="6">
        <v>0</v>
      </c>
      <c r="BL37" s="2">
        <f t="shared" si="0"/>
        <v>1477.3363344130482</v>
      </c>
      <c r="BM37" s="6">
        <v>3375.732565002353</v>
      </c>
      <c r="BN37" s="6">
        <v>0</v>
      </c>
      <c r="BO37" s="6">
        <v>0</v>
      </c>
      <c r="BP37" s="6">
        <v>0</v>
      </c>
      <c r="BQ37" s="6">
        <v>0</v>
      </c>
      <c r="BR37" s="6">
        <v>1.5709831424146128</v>
      </c>
      <c r="BS37" s="6">
        <v>0.33773409590321957</v>
      </c>
      <c r="BT37" s="2">
        <f t="shared" si="1"/>
        <v>4854.977616653719</v>
      </c>
      <c r="BU37" s="10"/>
      <c r="BV37" s="10"/>
    </row>
    <row r="38" spans="1:74" ht="12.75">
      <c r="A38" s="11" t="s">
        <v>34</v>
      </c>
      <c r="B38" s="20" t="s">
        <v>125</v>
      </c>
      <c r="C38" s="6">
        <v>56.09581220605523</v>
      </c>
      <c r="D38" s="6">
        <v>0</v>
      </c>
      <c r="E38" s="6">
        <v>5.468088961184407</v>
      </c>
      <c r="F38" s="6">
        <v>0</v>
      </c>
      <c r="G38" s="6">
        <v>0</v>
      </c>
      <c r="H38" s="6">
        <v>0</v>
      </c>
      <c r="I38" s="6">
        <v>0</v>
      </c>
      <c r="J38" s="6">
        <v>1.0343569799246202</v>
      </c>
      <c r="K38" s="6">
        <v>159.898721090073</v>
      </c>
      <c r="L38" s="6">
        <v>0.9199789712303769</v>
      </c>
      <c r="M38" s="6">
        <v>15.322421894989432</v>
      </c>
      <c r="N38" s="6">
        <v>0.16823300181734885</v>
      </c>
      <c r="O38" s="6">
        <v>0.418948598837</v>
      </c>
      <c r="P38" s="6">
        <v>1.004731324300138</v>
      </c>
      <c r="Q38" s="6">
        <v>3.5782210677489577</v>
      </c>
      <c r="R38" s="6">
        <v>0.9099249355742309</v>
      </c>
      <c r="S38" s="6">
        <v>9.436833558588075</v>
      </c>
      <c r="T38" s="6">
        <v>44.111437556752065</v>
      </c>
      <c r="U38" s="6">
        <v>12.240883697747748</v>
      </c>
      <c r="V38" s="6">
        <v>19.708772316037606</v>
      </c>
      <c r="W38" s="6">
        <v>11.826273129219828</v>
      </c>
      <c r="X38" s="6">
        <v>50.50114198045703</v>
      </c>
      <c r="Y38" s="6">
        <v>50.04126426291286</v>
      </c>
      <c r="Z38" s="6">
        <v>0</v>
      </c>
      <c r="AA38" s="6">
        <v>1.8797134750568465</v>
      </c>
      <c r="AB38" s="6">
        <v>3.6891733907795414</v>
      </c>
      <c r="AC38" s="6">
        <v>12.301847453643177</v>
      </c>
      <c r="AD38" s="6">
        <v>2.2707311390625566</v>
      </c>
      <c r="AE38" s="6">
        <v>1.8622629381662952</v>
      </c>
      <c r="AF38" s="6">
        <v>6.1464134460721445</v>
      </c>
      <c r="AG38" s="6">
        <v>0</v>
      </c>
      <c r="AH38" s="6">
        <v>11.623085095613451</v>
      </c>
      <c r="AI38" s="6">
        <v>0</v>
      </c>
      <c r="AJ38" s="6">
        <v>80.70177307623342</v>
      </c>
      <c r="AK38" s="6">
        <v>147.92261512439583</v>
      </c>
      <c r="AL38" s="6">
        <v>403.3064728449939</v>
      </c>
      <c r="AM38" s="6">
        <v>81.4184666496634</v>
      </c>
      <c r="AN38" s="6">
        <v>0</v>
      </c>
      <c r="AO38" s="6">
        <v>4.805790853947617</v>
      </c>
      <c r="AP38" s="6">
        <v>76.65501069614959</v>
      </c>
      <c r="AQ38" s="6">
        <v>0</v>
      </c>
      <c r="AR38" s="6">
        <v>4.188607406976133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2.9603331426557613</v>
      </c>
      <c r="AY38" s="6">
        <v>0</v>
      </c>
      <c r="AZ38" s="6">
        <v>0</v>
      </c>
      <c r="BA38" s="6">
        <v>985.5053128771419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0.14376196578871292</v>
      </c>
      <c r="BI38" s="6">
        <v>0</v>
      </c>
      <c r="BJ38" s="6">
        <v>0</v>
      </c>
      <c r="BK38" s="6">
        <v>0</v>
      </c>
      <c r="BL38" s="2">
        <f t="shared" si="0"/>
        <v>2270.0674171097903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1345.074624508501</v>
      </c>
      <c r="BS38" s="6">
        <v>525.1791020277255</v>
      </c>
      <c r="BT38" s="2">
        <f t="shared" si="1"/>
        <v>4140.321143646017</v>
      </c>
      <c r="BU38" s="10"/>
      <c r="BV38" s="10"/>
    </row>
    <row r="39" spans="1:74" ht="12.75">
      <c r="A39" s="11" t="s">
        <v>35</v>
      </c>
      <c r="B39" s="20" t="s">
        <v>126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0.8748771036910221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0.008668162897761683</v>
      </c>
      <c r="T39" s="6">
        <v>1.0171458268192972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0.30421830674838857</v>
      </c>
      <c r="AA39" s="6">
        <v>0</v>
      </c>
      <c r="AB39" s="6">
        <v>0</v>
      </c>
      <c r="AC39" s="6">
        <v>0</v>
      </c>
      <c r="AD39" s="6">
        <v>0.0598015739838077</v>
      </c>
      <c r="AE39" s="6">
        <v>0</v>
      </c>
      <c r="AF39" s="6">
        <v>0</v>
      </c>
      <c r="AG39" s="6">
        <v>0</v>
      </c>
      <c r="AH39" s="6">
        <v>0.011999366299041482</v>
      </c>
      <c r="AI39" s="6">
        <v>0</v>
      </c>
      <c r="AJ39" s="6">
        <v>0</v>
      </c>
      <c r="AK39" s="6">
        <v>11.15434208440569</v>
      </c>
      <c r="AL39" s="6">
        <v>394.48267610811183</v>
      </c>
      <c r="AM39" s="6">
        <v>355.7025758993952</v>
      </c>
      <c r="AN39" s="6">
        <v>0</v>
      </c>
      <c r="AO39" s="6">
        <v>0.7622337718040181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4.748673444381472</v>
      </c>
      <c r="AZ39" s="6">
        <v>0</v>
      </c>
      <c r="BA39" s="6">
        <v>39.53994654940197</v>
      </c>
      <c r="BB39" s="6">
        <v>0.7856489817963292</v>
      </c>
      <c r="BC39" s="6">
        <v>0.6656673127699707</v>
      </c>
      <c r="BD39" s="6">
        <v>1.2440355640672927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2">
        <f t="shared" si="0"/>
        <v>811.3625100565732</v>
      </c>
      <c r="BM39" s="6">
        <v>336.72921053939575</v>
      </c>
      <c r="BN39" s="6">
        <v>0</v>
      </c>
      <c r="BO39" s="6">
        <v>0</v>
      </c>
      <c r="BP39" s="6">
        <v>0</v>
      </c>
      <c r="BQ39" s="6">
        <v>0</v>
      </c>
      <c r="BR39" s="6">
        <v>0.05933788346169422</v>
      </c>
      <c r="BS39" s="6">
        <v>0</v>
      </c>
      <c r="BT39" s="2">
        <f t="shared" si="1"/>
        <v>1148.1510584794307</v>
      </c>
      <c r="BU39" s="10"/>
      <c r="BV39" s="10"/>
    </row>
    <row r="40" spans="1:74" ht="12.75">
      <c r="A40" s="11" t="s">
        <v>36</v>
      </c>
      <c r="B40" s="20" t="s">
        <v>127</v>
      </c>
      <c r="C40" s="6">
        <v>0</v>
      </c>
      <c r="D40" s="6">
        <v>0</v>
      </c>
      <c r="E40" s="6">
        <v>0.055034910002815456</v>
      </c>
      <c r="F40" s="6">
        <v>0</v>
      </c>
      <c r="G40" s="6">
        <v>0</v>
      </c>
      <c r="H40" s="6">
        <v>0</v>
      </c>
      <c r="I40" s="6">
        <v>0</v>
      </c>
      <c r="J40" s="6">
        <v>2.2696240835162924</v>
      </c>
      <c r="K40" s="6">
        <v>67.82085779756565</v>
      </c>
      <c r="L40" s="6">
        <v>0.9574383944681979</v>
      </c>
      <c r="M40" s="6">
        <v>36.73360197888888</v>
      </c>
      <c r="N40" s="6">
        <v>12.13124959596505</v>
      </c>
      <c r="O40" s="6">
        <v>1.1760958195668452</v>
      </c>
      <c r="P40" s="6">
        <v>5.905194762935597</v>
      </c>
      <c r="Q40" s="6">
        <v>10.387324632856581</v>
      </c>
      <c r="R40" s="6">
        <v>60.7143374092085</v>
      </c>
      <c r="S40" s="6">
        <v>11.297264924761127</v>
      </c>
      <c r="T40" s="6">
        <v>110.45891410403885</v>
      </c>
      <c r="U40" s="6">
        <v>30.813401010593026</v>
      </c>
      <c r="V40" s="6">
        <v>49.02627258095429</v>
      </c>
      <c r="W40" s="6">
        <v>30.035880794378393</v>
      </c>
      <c r="X40" s="6">
        <v>71.15432487287302</v>
      </c>
      <c r="Y40" s="6">
        <v>64.45501060514769</v>
      </c>
      <c r="Z40" s="6">
        <v>3.190922964469644</v>
      </c>
      <c r="AA40" s="6">
        <v>50.73326208270111</v>
      </c>
      <c r="AB40" s="6">
        <v>136.6048432883623</v>
      </c>
      <c r="AC40" s="6">
        <v>6.462821723915299</v>
      </c>
      <c r="AD40" s="6">
        <v>33.657478350109386</v>
      </c>
      <c r="AE40" s="6">
        <v>9.97224476142965</v>
      </c>
      <c r="AF40" s="6">
        <v>8.358162746539453</v>
      </c>
      <c r="AG40" s="6">
        <v>7.151725629930251</v>
      </c>
      <c r="AH40" s="6">
        <v>6.744451383789144</v>
      </c>
      <c r="AI40" s="6">
        <v>1.75396511915689</v>
      </c>
      <c r="AJ40" s="6">
        <v>194.40326047773067</v>
      </c>
      <c r="AK40" s="6">
        <v>59.75860027533554</v>
      </c>
      <c r="AL40" s="6">
        <v>511.8868540887653</v>
      </c>
      <c r="AM40" s="6">
        <v>236.3221953574216</v>
      </c>
      <c r="AN40" s="6">
        <v>296.94938389304394</v>
      </c>
      <c r="AO40" s="6">
        <v>99.47314698221331</v>
      </c>
      <c r="AP40" s="6">
        <v>2.738114345293905</v>
      </c>
      <c r="AQ40" s="6">
        <v>111.77701602465874</v>
      </c>
      <c r="AR40" s="6">
        <v>980.1294020409816</v>
      </c>
      <c r="AS40" s="6">
        <v>66.86541443573753</v>
      </c>
      <c r="AT40" s="6">
        <v>67.05002802450882</v>
      </c>
      <c r="AU40" s="6">
        <v>20.49051751899191</v>
      </c>
      <c r="AV40" s="6">
        <v>36.354099227051044</v>
      </c>
      <c r="AW40" s="6">
        <v>69.63041393043295</v>
      </c>
      <c r="AX40" s="6">
        <v>8.234238347086977</v>
      </c>
      <c r="AY40" s="6">
        <v>171.0650122856396</v>
      </c>
      <c r="AZ40" s="6">
        <v>30.6693574414438</v>
      </c>
      <c r="BA40" s="6">
        <v>813.1727160900708</v>
      </c>
      <c r="BB40" s="6">
        <v>75.57270916089053</v>
      </c>
      <c r="BC40" s="6">
        <v>67.74899648618066</v>
      </c>
      <c r="BD40" s="6">
        <v>284.43687844700327</v>
      </c>
      <c r="BE40" s="6">
        <v>6.84812089061367</v>
      </c>
      <c r="BF40" s="6">
        <v>16.211885335887132</v>
      </c>
      <c r="BG40" s="6">
        <v>128.34607616331806</v>
      </c>
      <c r="BH40" s="6">
        <v>6.40659360305294</v>
      </c>
      <c r="BI40" s="6">
        <v>0</v>
      </c>
      <c r="BJ40" s="6">
        <v>0</v>
      </c>
      <c r="BK40" s="6">
        <v>0</v>
      </c>
      <c r="BL40" s="2">
        <f t="shared" si="0"/>
        <v>5192.562737201477</v>
      </c>
      <c r="BM40" s="6">
        <v>5997.4161011956885</v>
      </c>
      <c r="BN40" s="6">
        <v>0</v>
      </c>
      <c r="BO40" s="6">
        <v>0</v>
      </c>
      <c r="BP40" s="6">
        <v>0</v>
      </c>
      <c r="BQ40" s="6">
        <v>0</v>
      </c>
      <c r="BR40" s="6">
        <v>989.2948505912047</v>
      </c>
      <c r="BS40" s="6">
        <v>212.69622047847798</v>
      </c>
      <c r="BT40" s="2">
        <f t="shared" si="1"/>
        <v>12391.969909466847</v>
      </c>
      <c r="BU40" s="10"/>
      <c r="BV40" s="10"/>
    </row>
    <row r="41" spans="1:74" ht="12.75">
      <c r="A41" s="11" t="s">
        <v>37</v>
      </c>
      <c r="B41" s="20" t="s">
        <v>128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40.50539468159112</v>
      </c>
      <c r="K41" s="6">
        <v>387.3900224355104</v>
      </c>
      <c r="L41" s="6">
        <v>6.078716335501433</v>
      </c>
      <c r="M41" s="6">
        <v>173.1576668744007</v>
      </c>
      <c r="N41" s="6">
        <v>40.90243007974312</v>
      </c>
      <c r="O41" s="6">
        <v>2.734840228041671</v>
      </c>
      <c r="P41" s="6">
        <v>120.80183832052235</v>
      </c>
      <c r="Q41" s="6">
        <v>131.751213070078</v>
      </c>
      <c r="R41" s="6">
        <v>180.19039167265797</v>
      </c>
      <c r="S41" s="6">
        <v>246.1282469666052</v>
      </c>
      <c r="T41" s="6">
        <v>374.93360063578206</v>
      </c>
      <c r="U41" s="6">
        <v>96.15679327991747</v>
      </c>
      <c r="V41" s="6">
        <v>145.05438263584358</v>
      </c>
      <c r="W41" s="6">
        <v>242.38947133072554</v>
      </c>
      <c r="X41" s="6">
        <v>99.11605131940026</v>
      </c>
      <c r="Y41" s="6">
        <v>66.2216815314535</v>
      </c>
      <c r="Z41" s="6">
        <v>1.0234116495224326</v>
      </c>
      <c r="AA41" s="6">
        <v>56.56793013486926</v>
      </c>
      <c r="AB41" s="6">
        <v>29.10379064287549</v>
      </c>
      <c r="AC41" s="6">
        <v>9.855145238164228</v>
      </c>
      <c r="AD41" s="6">
        <v>160.53533859705752</v>
      </c>
      <c r="AE41" s="6">
        <v>11.523542546186956</v>
      </c>
      <c r="AF41" s="6">
        <v>71.41630477786262</v>
      </c>
      <c r="AG41" s="6">
        <v>69.44855517929835</v>
      </c>
      <c r="AH41" s="6">
        <v>46.459924843794596</v>
      </c>
      <c r="AI41" s="6">
        <v>2.1389264519893554</v>
      </c>
      <c r="AJ41" s="6">
        <v>130.30819138424076</v>
      </c>
      <c r="AK41" s="6">
        <v>209.0576193511473</v>
      </c>
      <c r="AL41" s="6">
        <v>662.6350170437493</v>
      </c>
      <c r="AM41" s="6">
        <v>217.10421422354747</v>
      </c>
      <c r="AN41" s="6">
        <v>69.9036448682154</v>
      </c>
      <c r="AO41" s="6">
        <v>490.97754829577514</v>
      </c>
      <c r="AP41" s="6">
        <v>6.281848517032554</v>
      </c>
      <c r="AQ41" s="6">
        <v>0.27049472381406325</v>
      </c>
      <c r="AR41" s="6">
        <v>457.56129723914876</v>
      </c>
      <c r="AS41" s="6">
        <v>306.39326079810144</v>
      </c>
      <c r="AT41" s="6">
        <v>25.4731881070787</v>
      </c>
      <c r="AU41" s="6">
        <v>4.421682614489619</v>
      </c>
      <c r="AV41" s="6">
        <v>30.48925360664846</v>
      </c>
      <c r="AW41" s="6">
        <v>20.982193404305857</v>
      </c>
      <c r="AX41" s="6">
        <v>12.465346440356486</v>
      </c>
      <c r="AY41" s="6">
        <v>27.906902661196423</v>
      </c>
      <c r="AZ41" s="6">
        <v>7.932567717178094</v>
      </c>
      <c r="BA41" s="6">
        <v>243.28276314133797</v>
      </c>
      <c r="BB41" s="6">
        <v>45.315609806580355</v>
      </c>
      <c r="BC41" s="6">
        <v>11.973728402754377</v>
      </c>
      <c r="BD41" s="6">
        <v>19.523505866507136</v>
      </c>
      <c r="BE41" s="6">
        <v>33.45776320406225</v>
      </c>
      <c r="BF41" s="6">
        <v>40.98910396510957</v>
      </c>
      <c r="BG41" s="6">
        <v>45.31383925686739</v>
      </c>
      <c r="BH41" s="6">
        <v>43.148407877844974</v>
      </c>
      <c r="BI41" s="6">
        <v>0</v>
      </c>
      <c r="BJ41" s="6">
        <v>0</v>
      </c>
      <c r="BK41" s="6">
        <v>0</v>
      </c>
      <c r="BL41" s="2">
        <f t="shared" si="0"/>
        <v>5974.754603976484</v>
      </c>
      <c r="BM41" s="6">
        <v>980.9884557903329</v>
      </c>
      <c r="BN41" s="6">
        <v>0</v>
      </c>
      <c r="BO41" s="6">
        <v>0</v>
      </c>
      <c r="BP41" s="6">
        <v>0</v>
      </c>
      <c r="BQ41" s="6">
        <v>0</v>
      </c>
      <c r="BR41" s="6">
        <v>1698.734789782919</v>
      </c>
      <c r="BS41" s="6">
        <v>337.09894787192036</v>
      </c>
      <c r="BT41" s="2">
        <f t="shared" si="1"/>
        <v>8991.576797421656</v>
      </c>
      <c r="BU41" s="10"/>
      <c r="BV41" s="10"/>
    </row>
    <row r="42" spans="1:74" ht="12.75">
      <c r="A42" s="11" t="s">
        <v>38</v>
      </c>
      <c r="B42" s="20" t="s">
        <v>129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2.3897992706841067</v>
      </c>
      <c r="K42" s="6">
        <v>30.13629081744064</v>
      </c>
      <c r="L42" s="6">
        <v>0</v>
      </c>
      <c r="M42" s="6">
        <v>54.0673384734524</v>
      </c>
      <c r="N42" s="6">
        <v>0</v>
      </c>
      <c r="O42" s="6">
        <v>0</v>
      </c>
      <c r="P42" s="6">
        <v>0.2554264060244282</v>
      </c>
      <c r="Q42" s="6">
        <v>0</v>
      </c>
      <c r="R42" s="6">
        <v>5.154742326422291</v>
      </c>
      <c r="S42" s="6">
        <v>77.72399509194632</v>
      </c>
      <c r="T42" s="6">
        <v>122.97607174296118</v>
      </c>
      <c r="U42" s="6">
        <v>42.57135062084511</v>
      </c>
      <c r="V42" s="6">
        <v>74.84245973226956</v>
      </c>
      <c r="W42" s="6">
        <v>233.40507009219695</v>
      </c>
      <c r="X42" s="6">
        <v>23.244949638915273</v>
      </c>
      <c r="Y42" s="6">
        <v>20.57434105823523</v>
      </c>
      <c r="Z42" s="6">
        <v>0</v>
      </c>
      <c r="AA42" s="6">
        <v>12.606521287860012</v>
      </c>
      <c r="AB42" s="6">
        <v>0.4105117694132188</v>
      </c>
      <c r="AC42" s="6">
        <v>1.0377758254058804</v>
      </c>
      <c r="AD42" s="6">
        <v>54.38002058699416</v>
      </c>
      <c r="AE42" s="6">
        <v>4.197249273727151</v>
      </c>
      <c r="AF42" s="6">
        <v>14.242871220453104</v>
      </c>
      <c r="AG42" s="6">
        <v>36.76965563317457</v>
      </c>
      <c r="AH42" s="6">
        <v>25.128698727763247</v>
      </c>
      <c r="AI42" s="6">
        <v>0</v>
      </c>
      <c r="AJ42" s="6">
        <v>4.267836319120515</v>
      </c>
      <c r="AK42" s="6">
        <v>22.94162986510598</v>
      </c>
      <c r="AL42" s="6">
        <v>180.36707672313386</v>
      </c>
      <c r="AM42" s="6">
        <v>27.425933380524373</v>
      </c>
      <c r="AN42" s="6">
        <v>0</v>
      </c>
      <c r="AO42" s="6">
        <v>44.33001317991998</v>
      </c>
      <c r="AP42" s="6">
        <v>71.03075216291532</v>
      </c>
      <c r="AQ42" s="6">
        <v>0</v>
      </c>
      <c r="AR42" s="6">
        <v>120.96325395642873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0.06440441333041727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2">
        <f t="shared" si="0"/>
        <v>1307.5060395966639</v>
      </c>
      <c r="BM42" s="6">
        <v>39.83023435627478</v>
      </c>
      <c r="BN42" s="6">
        <v>0</v>
      </c>
      <c r="BO42" s="6">
        <v>0</v>
      </c>
      <c r="BP42" s="6">
        <v>0</v>
      </c>
      <c r="BQ42" s="6">
        <v>0</v>
      </c>
      <c r="BR42" s="6">
        <v>663.3875080233074</v>
      </c>
      <c r="BS42" s="6">
        <v>829.2463414000001</v>
      </c>
      <c r="BT42" s="2">
        <f t="shared" si="1"/>
        <v>2839.970123376246</v>
      </c>
      <c r="BU42" s="10"/>
      <c r="BV42" s="10"/>
    </row>
    <row r="43" spans="1:74" ht="12.75">
      <c r="A43" s="11" t="s">
        <v>39</v>
      </c>
      <c r="B43" s="20" t="s">
        <v>130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1.3157069135748498</v>
      </c>
      <c r="K43" s="6">
        <v>10.106462178856912</v>
      </c>
      <c r="L43" s="6">
        <v>0</v>
      </c>
      <c r="M43" s="6">
        <v>2.251214190747712</v>
      </c>
      <c r="N43" s="6">
        <v>0.31243955418404445</v>
      </c>
      <c r="O43" s="6">
        <v>0.33911219569371714</v>
      </c>
      <c r="P43" s="6">
        <v>1.1671792653362587</v>
      </c>
      <c r="Q43" s="6">
        <v>33.89905554235458</v>
      </c>
      <c r="R43" s="6">
        <v>2.7347629618199005</v>
      </c>
      <c r="S43" s="6">
        <v>3.9127944584124217</v>
      </c>
      <c r="T43" s="6">
        <v>62.42282317959136</v>
      </c>
      <c r="U43" s="6">
        <v>5.056558907253774</v>
      </c>
      <c r="V43" s="6">
        <v>7.351674715125114</v>
      </c>
      <c r="W43" s="6">
        <v>22.547303947901817</v>
      </c>
      <c r="X43" s="6">
        <v>7.970162012691612</v>
      </c>
      <c r="Y43" s="6">
        <v>47.80391582442619</v>
      </c>
      <c r="Z43" s="6">
        <v>3.2961072530415443</v>
      </c>
      <c r="AA43" s="6">
        <v>21.58266309277584</v>
      </c>
      <c r="AB43" s="6">
        <v>25.594674062993782</v>
      </c>
      <c r="AC43" s="6">
        <v>9.50702260893241</v>
      </c>
      <c r="AD43" s="6">
        <v>6.6941505721708605</v>
      </c>
      <c r="AE43" s="6">
        <v>8.32663178066494</v>
      </c>
      <c r="AF43" s="6">
        <v>3.138625383888387</v>
      </c>
      <c r="AG43" s="6">
        <v>0.03405300816955233</v>
      </c>
      <c r="AH43" s="6">
        <v>0.2908991800821122</v>
      </c>
      <c r="AI43" s="6">
        <v>0</v>
      </c>
      <c r="AJ43" s="6">
        <v>7.6718012627929895</v>
      </c>
      <c r="AK43" s="6">
        <v>5.6341463146158866</v>
      </c>
      <c r="AL43" s="6">
        <v>189.00394773310168</v>
      </c>
      <c r="AM43" s="6">
        <v>45.25977930793202</v>
      </c>
      <c r="AN43" s="6">
        <v>8.790080238607896</v>
      </c>
      <c r="AO43" s="6">
        <v>2.6432413325919137</v>
      </c>
      <c r="AP43" s="6">
        <v>3.2719108697330044</v>
      </c>
      <c r="AQ43" s="6">
        <v>539.5165827667635</v>
      </c>
      <c r="AR43" s="6">
        <v>1451.4571926116357</v>
      </c>
      <c r="AS43" s="6">
        <v>36.95164516056716</v>
      </c>
      <c r="AT43" s="6">
        <v>18.915798082411495</v>
      </c>
      <c r="AU43" s="6">
        <v>6.676432257605915</v>
      </c>
      <c r="AV43" s="6">
        <v>72.32900540888294</v>
      </c>
      <c r="AW43" s="6">
        <v>12.643699220596645</v>
      </c>
      <c r="AX43" s="6">
        <v>41.309647934153375</v>
      </c>
      <c r="AY43" s="6">
        <v>81.23804990648352</v>
      </c>
      <c r="AZ43" s="6">
        <v>11.097935201448902</v>
      </c>
      <c r="BA43" s="6">
        <v>248.8807796926416</v>
      </c>
      <c r="BB43" s="6">
        <v>7.863785255544738</v>
      </c>
      <c r="BC43" s="6">
        <v>0</v>
      </c>
      <c r="BD43" s="6">
        <v>0</v>
      </c>
      <c r="BE43" s="6">
        <v>0.7691296388905043</v>
      </c>
      <c r="BF43" s="6">
        <v>2.6321081615980386</v>
      </c>
      <c r="BG43" s="6">
        <v>26.623529762943395</v>
      </c>
      <c r="BH43" s="6">
        <v>2.6645613510285138</v>
      </c>
      <c r="BI43" s="6">
        <v>0</v>
      </c>
      <c r="BJ43" s="6">
        <v>0</v>
      </c>
      <c r="BK43" s="6">
        <v>0</v>
      </c>
      <c r="BL43" s="2">
        <f t="shared" si="0"/>
        <v>3111.500782263261</v>
      </c>
      <c r="BM43" s="6">
        <v>250.8988915176991</v>
      </c>
      <c r="BN43" s="6">
        <v>0</v>
      </c>
      <c r="BO43" s="6">
        <v>0</v>
      </c>
      <c r="BP43" s="6">
        <v>0</v>
      </c>
      <c r="BQ43" s="6">
        <v>0</v>
      </c>
      <c r="BR43" s="6">
        <v>996.2849775332072</v>
      </c>
      <c r="BS43" s="6">
        <v>848.9121181354487</v>
      </c>
      <c r="BT43" s="2">
        <f t="shared" si="1"/>
        <v>5207.596769449616</v>
      </c>
      <c r="BU43" s="10"/>
      <c r="BV43" s="10"/>
    </row>
    <row r="44" spans="1:74" ht="12.75">
      <c r="A44" s="11" t="s">
        <v>40</v>
      </c>
      <c r="B44" s="20" t="s">
        <v>131</v>
      </c>
      <c r="C44" s="6">
        <v>0</v>
      </c>
      <c r="D44" s="6">
        <v>0</v>
      </c>
      <c r="E44" s="6">
        <v>9.695915765967742</v>
      </c>
      <c r="F44" s="6">
        <v>0</v>
      </c>
      <c r="G44" s="6">
        <v>0</v>
      </c>
      <c r="H44" s="6">
        <v>0</v>
      </c>
      <c r="I44" s="6">
        <v>0</v>
      </c>
      <c r="J44" s="6">
        <v>39.35818386529271</v>
      </c>
      <c r="K44" s="6">
        <v>201.75308794709574</v>
      </c>
      <c r="L44" s="6">
        <v>0.8382377719175923</v>
      </c>
      <c r="M44" s="6">
        <v>31.345771519827633</v>
      </c>
      <c r="N44" s="6">
        <v>3.811697378053983</v>
      </c>
      <c r="O44" s="6">
        <v>1.9206433634033684</v>
      </c>
      <c r="P44" s="6">
        <v>8.841021773874502</v>
      </c>
      <c r="Q44" s="6">
        <v>30.96212502614405</v>
      </c>
      <c r="R44" s="6">
        <v>146.94056883293388</v>
      </c>
      <c r="S44" s="6">
        <v>60.74393043986182</v>
      </c>
      <c r="T44" s="6">
        <v>208.7030791187474</v>
      </c>
      <c r="U44" s="6">
        <v>23.02185153603472</v>
      </c>
      <c r="V44" s="6">
        <v>36.65961723531565</v>
      </c>
      <c r="W44" s="6">
        <v>200.34970981612813</v>
      </c>
      <c r="X44" s="6">
        <v>29.81958385710222</v>
      </c>
      <c r="Y44" s="6">
        <v>57.85704641467639</v>
      </c>
      <c r="Z44" s="6">
        <v>0.4121038628029652</v>
      </c>
      <c r="AA44" s="6">
        <v>68.76777590282197</v>
      </c>
      <c r="AB44" s="6">
        <v>50.91096462522329</v>
      </c>
      <c r="AC44" s="6">
        <v>4.409810464656552</v>
      </c>
      <c r="AD44" s="6">
        <v>312.53507660521143</v>
      </c>
      <c r="AE44" s="6">
        <v>10.295254578169525</v>
      </c>
      <c r="AF44" s="6">
        <v>12.680966390978387</v>
      </c>
      <c r="AG44" s="6">
        <v>2.9789059049132027</v>
      </c>
      <c r="AH44" s="6">
        <v>6.242833799691085</v>
      </c>
      <c r="AI44" s="6">
        <v>0.7392371370236132</v>
      </c>
      <c r="AJ44" s="6">
        <v>55.76269653759974</v>
      </c>
      <c r="AK44" s="6">
        <v>203.63701125397827</v>
      </c>
      <c r="AL44" s="6">
        <v>1236.9180773213172</v>
      </c>
      <c r="AM44" s="6">
        <v>352.8288525662719</v>
      </c>
      <c r="AN44" s="6">
        <v>12.46166571085944</v>
      </c>
      <c r="AO44" s="6">
        <v>1409.4084626481006</v>
      </c>
      <c r="AP44" s="6">
        <v>1318.1116711415668</v>
      </c>
      <c r="AQ44" s="6">
        <v>1005.3898465088771</v>
      </c>
      <c r="AR44" s="6">
        <v>2794.8334463022456</v>
      </c>
      <c r="AS44" s="6">
        <v>206.25879226747108</v>
      </c>
      <c r="AT44" s="6">
        <v>4.761115062706633</v>
      </c>
      <c r="AU44" s="6">
        <v>0.27492838550068005</v>
      </c>
      <c r="AV44" s="6">
        <v>0</v>
      </c>
      <c r="AW44" s="6">
        <v>3.7860466959967845</v>
      </c>
      <c r="AX44" s="6">
        <v>11.922206837840395</v>
      </c>
      <c r="AY44" s="6">
        <v>14.673554631758469</v>
      </c>
      <c r="AZ44" s="6">
        <v>5.648011506604501</v>
      </c>
      <c r="BA44" s="6">
        <v>71.34959080081508</v>
      </c>
      <c r="BB44" s="6">
        <v>0.6740676923719552</v>
      </c>
      <c r="BC44" s="6">
        <v>0</v>
      </c>
      <c r="BD44" s="6">
        <v>0</v>
      </c>
      <c r="BE44" s="6">
        <v>0.6430397579109558</v>
      </c>
      <c r="BF44" s="6">
        <v>2.6073646854989905</v>
      </c>
      <c r="BG44" s="6">
        <v>11.553256431515946</v>
      </c>
      <c r="BH44" s="6">
        <v>0.31916188975497545</v>
      </c>
      <c r="BI44" s="6">
        <v>0</v>
      </c>
      <c r="BJ44" s="6">
        <v>0</v>
      </c>
      <c r="BK44" s="6">
        <v>0</v>
      </c>
      <c r="BL44" s="2">
        <f t="shared" si="0"/>
        <v>10286.417867570433</v>
      </c>
      <c r="BM44" s="6">
        <v>2741.887425719064</v>
      </c>
      <c r="BN44" s="6">
        <v>0</v>
      </c>
      <c r="BO44" s="6">
        <v>0</v>
      </c>
      <c r="BP44" s="6">
        <v>0</v>
      </c>
      <c r="BQ44" s="6">
        <v>0</v>
      </c>
      <c r="BR44" s="6">
        <v>3970.2816554614465</v>
      </c>
      <c r="BS44" s="6">
        <v>1483.037268469931</v>
      </c>
      <c r="BT44" s="2">
        <f t="shared" si="1"/>
        <v>18481.624217220877</v>
      </c>
      <c r="BU44" s="10"/>
      <c r="BV44" s="10"/>
    </row>
    <row r="45" spans="1:74" ht="12.75">
      <c r="A45" s="11" t="s">
        <v>41</v>
      </c>
      <c r="B45" s="20" t="s">
        <v>132</v>
      </c>
      <c r="C45" s="6">
        <v>0</v>
      </c>
      <c r="D45" s="6">
        <v>0</v>
      </c>
      <c r="E45" s="6">
        <v>0.2946120781349149</v>
      </c>
      <c r="F45" s="6">
        <v>0</v>
      </c>
      <c r="G45" s="6">
        <v>0</v>
      </c>
      <c r="H45" s="6">
        <v>0</v>
      </c>
      <c r="I45" s="6">
        <v>0</v>
      </c>
      <c r="J45" s="6">
        <v>2.3632737539039623</v>
      </c>
      <c r="K45" s="6">
        <v>60.971097816459825</v>
      </c>
      <c r="L45" s="6">
        <v>0.6191967010524231</v>
      </c>
      <c r="M45" s="6">
        <v>16.6131305330465</v>
      </c>
      <c r="N45" s="6">
        <v>9.140280219097177</v>
      </c>
      <c r="O45" s="6">
        <v>2.0662085348616053</v>
      </c>
      <c r="P45" s="6">
        <v>7.063081410173938</v>
      </c>
      <c r="Q45" s="6">
        <v>7.6218666432942195</v>
      </c>
      <c r="R45" s="6">
        <v>145.85702475059364</v>
      </c>
      <c r="S45" s="6">
        <v>9.306456825464313</v>
      </c>
      <c r="T45" s="6">
        <v>90.406541465691</v>
      </c>
      <c r="U45" s="6">
        <v>21.903578838923035</v>
      </c>
      <c r="V45" s="6">
        <v>25.45242536934682</v>
      </c>
      <c r="W45" s="6">
        <v>21.067725751172535</v>
      </c>
      <c r="X45" s="6">
        <v>34.4412922480951</v>
      </c>
      <c r="Y45" s="6">
        <v>41.44971416821862</v>
      </c>
      <c r="Z45" s="6">
        <v>2.6398376343047762</v>
      </c>
      <c r="AA45" s="6">
        <v>36.03759949100642</v>
      </c>
      <c r="AB45" s="6">
        <v>34.948349360543304</v>
      </c>
      <c r="AC45" s="6">
        <v>7.031897682900459</v>
      </c>
      <c r="AD45" s="6">
        <v>27.960730560615396</v>
      </c>
      <c r="AE45" s="6">
        <v>10.263537864881576</v>
      </c>
      <c r="AF45" s="6">
        <v>11.076161514177215</v>
      </c>
      <c r="AG45" s="6">
        <v>2.0437607271258735</v>
      </c>
      <c r="AH45" s="6">
        <v>49.64471187805981</v>
      </c>
      <c r="AI45" s="6">
        <v>16.559853284400987</v>
      </c>
      <c r="AJ45" s="6">
        <v>139.41933646594052</v>
      </c>
      <c r="AK45" s="6">
        <v>146.43988948388858</v>
      </c>
      <c r="AL45" s="6">
        <v>833.0571888806784</v>
      </c>
      <c r="AM45" s="6">
        <v>365.4558286942063</v>
      </c>
      <c r="AN45" s="6">
        <v>94.07533077225101</v>
      </c>
      <c r="AO45" s="6">
        <v>131.80793386732836</v>
      </c>
      <c r="AP45" s="6">
        <v>6.877321454231574</v>
      </c>
      <c r="AQ45" s="6">
        <v>9.821573056190866</v>
      </c>
      <c r="AR45" s="6">
        <v>254.1547964982087</v>
      </c>
      <c r="AS45" s="6">
        <v>1432.940875543986</v>
      </c>
      <c r="AT45" s="6">
        <v>270.9117155974359</v>
      </c>
      <c r="AU45" s="6">
        <v>78.1327832055662</v>
      </c>
      <c r="AV45" s="6">
        <v>364.9623336508353</v>
      </c>
      <c r="AW45" s="6">
        <v>80.76127454270755</v>
      </c>
      <c r="AX45" s="6">
        <v>28.418883069371436</v>
      </c>
      <c r="AY45" s="6">
        <v>218.37784499995877</v>
      </c>
      <c r="AZ45" s="6">
        <v>38.90272343914261</v>
      </c>
      <c r="BA45" s="6">
        <v>1506.9044575635894</v>
      </c>
      <c r="BB45" s="6">
        <v>188.74521285759124</v>
      </c>
      <c r="BC45" s="6">
        <v>45.55873769149198</v>
      </c>
      <c r="BD45" s="6">
        <v>168.01365737625576</v>
      </c>
      <c r="BE45" s="6">
        <v>12.72754024450528</v>
      </c>
      <c r="BF45" s="6">
        <v>143.9530353790954</v>
      </c>
      <c r="BG45" s="6">
        <v>90.51373580845933</v>
      </c>
      <c r="BH45" s="6">
        <v>16.440777272650536</v>
      </c>
      <c r="BI45" s="6">
        <v>0</v>
      </c>
      <c r="BJ45" s="6">
        <v>0</v>
      </c>
      <c r="BK45" s="6">
        <v>0</v>
      </c>
      <c r="BL45" s="2">
        <f t="shared" si="0"/>
        <v>7362.218734521114</v>
      </c>
      <c r="BM45" s="6">
        <v>2535.778130275558</v>
      </c>
      <c r="BN45" s="6">
        <v>0</v>
      </c>
      <c r="BO45" s="6">
        <v>0</v>
      </c>
      <c r="BP45" s="6">
        <v>0</v>
      </c>
      <c r="BQ45" s="6">
        <v>0</v>
      </c>
      <c r="BR45" s="6">
        <v>964.7610189614595</v>
      </c>
      <c r="BS45" s="6">
        <v>490.8104651235575</v>
      </c>
      <c r="BT45" s="2">
        <f t="shared" si="1"/>
        <v>11353.568348881689</v>
      </c>
      <c r="BU45" s="10"/>
      <c r="BV45" s="10"/>
    </row>
    <row r="46" spans="1:74" ht="12.75">
      <c r="A46" s="11" t="s">
        <v>42</v>
      </c>
      <c r="B46" s="20" t="s">
        <v>133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1.1143564525578131</v>
      </c>
      <c r="K46" s="6">
        <v>51.741974666188526</v>
      </c>
      <c r="L46" s="6">
        <v>0.08954826369224864</v>
      </c>
      <c r="M46" s="6">
        <v>2.0055046074701552</v>
      </c>
      <c r="N46" s="6">
        <v>3.6731925784144366</v>
      </c>
      <c r="O46" s="6">
        <v>0.01211139301042893</v>
      </c>
      <c r="P46" s="6">
        <v>2.265097597129226</v>
      </c>
      <c r="Q46" s="6">
        <v>0.5390124371636795</v>
      </c>
      <c r="R46" s="6">
        <v>1.4322132993467185</v>
      </c>
      <c r="S46" s="6">
        <v>4.369107513305718</v>
      </c>
      <c r="T46" s="6">
        <v>4.385238176972952</v>
      </c>
      <c r="U46" s="6">
        <v>1.376289062924108</v>
      </c>
      <c r="V46" s="6">
        <v>1.6843743447039494</v>
      </c>
      <c r="W46" s="6">
        <v>5.3992868516123</v>
      </c>
      <c r="X46" s="6">
        <v>2.7754503205328525</v>
      </c>
      <c r="Y46" s="6">
        <v>8.434102509872075</v>
      </c>
      <c r="Z46" s="6">
        <v>0.10835940284431467</v>
      </c>
      <c r="AA46" s="6">
        <v>9.882079384739137</v>
      </c>
      <c r="AB46" s="6">
        <v>1.4648355571539249</v>
      </c>
      <c r="AC46" s="6">
        <v>0.4198003663711641</v>
      </c>
      <c r="AD46" s="6">
        <v>16.093084321084504</v>
      </c>
      <c r="AE46" s="6">
        <v>2.253708327051467</v>
      </c>
      <c r="AF46" s="6">
        <v>1.3945011739166573</v>
      </c>
      <c r="AG46" s="6">
        <v>0.18671589146514908</v>
      </c>
      <c r="AH46" s="6">
        <v>0.01294141806247293</v>
      </c>
      <c r="AI46" s="6">
        <v>0.042065369394750356</v>
      </c>
      <c r="AJ46" s="6">
        <v>42.055224017358896</v>
      </c>
      <c r="AK46" s="6">
        <v>39.15516016954024</v>
      </c>
      <c r="AL46" s="6">
        <v>101.01817672772175</v>
      </c>
      <c r="AM46" s="6">
        <v>47.54340721610214</v>
      </c>
      <c r="AN46" s="6">
        <v>141.80529157188386</v>
      </c>
      <c r="AO46" s="6">
        <v>4.085411585394873</v>
      </c>
      <c r="AP46" s="6">
        <v>0.23652795984834193</v>
      </c>
      <c r="AQ46" s="6">
        <v>0.04077143612808815</v>
      </c>
      <c r="AR46" s="6">
        <v>7.0924849904825695</v>
      </c>
      <c r="AS46" s="6">
        <v>0.652967984665985</v>
      </c>
      <c r="AT46" s="6">
        <v>1050.3279841272033</v>
      </c>
      <c r="AU46" s="6">
        <v>51.26155271760066</v>
      </c>
      <c r="AV46" s="6">
        <v>0</v>
      </c>
      <c r="AW46" s="6">
        <v>31.098518827797417</v>
      </c>
      <c r="AX46" s="6">
        <v>2.7815733391556177</v>
      </c>
      <c r="AY46" s="6">
        <v>9.48893388731236</v>
      </c>
      <c r="AZ46" s="6">
        <v>0.04802958470786482</v>
      </c>
      <c r="BA46" s="6">
        <v>274.11552123149613</v>
      </c>
      <c r="BB46" s="6">
        <v>62.46487368673103</v>
      </c>
      <c r="BC46" s="6">
        <v>2.3724763270167157</v>
      </c>
      <c r="BD46" s="6">
        <v>0.655452242760991</v>
      </c>
      <c r="BE46" s="6">
        <v>0.6424631956071767</v>
      </c>
      <c r="BF46" s="6">
        <v>2.777842236160624</v>
      </c>
      <c r="BG46" s="6">
        <v>3.776924359877402</v>
      </c>
      <c r="BH46" s="6">
        <v>1.2562945864791004</v>
      </c>
      <c r="BI46" s="6">
        <v>0</v>
      </c>
      <c r="BJ46" s="6">
        <v>0</v>
      </c>
      <c r="BK46" s="6">
        <v>8402.30121003908</v>
      </c>
      <c r="BL46" s="2">
        <f>SUM(C46:BK46)</f>
        <v>10402.210025335095</v>
      </c>
      <c r="BM46" s="6">
        <v>894.3</v>
      </c>
      <c r="BN46" s="6">
        <v>0</v>
      </c>
      <c r="BO46" s="6">
        <v>0</v>
      </c>
      <c r="BP46" s="6">
        <v>0</v>
      </c>
      <c r="BQ46" s="6">
        <v>0</v>
      </c>
      <c r="BR46" s="6">
        <v>581.6647270999799</v>
      </c>
      <c r="BS46" s="6">
        <v>96.00312340000005</v>
      </c>
      <c r="BT46" s="2">
        <f t="shared" si="1"/>
        <v>11974.177875835074</v>
      </c>
      <c r="BU46" s="10"/>
      <c r="BV46" s="10"/>
    </row>
    <row r="47" spans="1:74" ht="12.75">
      <c r="A47" s="11" t="s">
        <v>43</v>
      </c>
      <c r="B47" s="20" t="s">
        <v>134</v>
      </c>
      <c r="C47" s="6">
        <v>29.956587</v>
      </c>
      <c r="D47" s="6">
        <v>0.25584057</v>
      </c>
      <c r="E47" s="6">
        <v>0.45959130000000004</v>
      </c>
      <c r="F47" s="6">
        <v>0</v>
      </c>
      <c r="G47" s="6">
        <v>0</v>
      </c>
      <c r="H47" s="6">
        <v>0</v>
      </c>
      <c r="I47" s="6">
        <v>0</v>
      </c>
      <c r="J47" s="6">
        <v>2.529531810447166</v>
      </c>
      <c r="K47" s="6">
        <v>54.87603494628637</v>
      </c>
      <c r="L47" s="6">
        <v>1.488280169028406</v>
      </c>
      <c r="M47" s="6">
        <v>30.880217704866247</v>
      </c>
      <c r="N47" s="6">
        <v>3.7349344706616474</v>
      </c>
      <c r="O47" s="6">
        <v>0.8440277981597472</v>
      </c>
      <c r="P47" s="6">
        <v>9.981068516506616</v>
      </c>
      <c r="Q47" s="6">
        <v>12.769144492872178</v>
      </c>
      <c r="R47" s="6">
        <v>14.44166279439633</v>
      </c>
      <c r="S47" s="6">
        <v>13.342343788950629</v>
      </c>
      <c r="T47" s="6">
        <v>57.95118511634962</v>
      </c>
      <c r="U47" s="6">
        <v>12.856343014836424</v>
      </c>
      <c r="V47" s="6">
        <v>19.273828109474376</v>
      </c>
      <c r="W47" s="6">
        <v>19.12204634706559</v>
      </c>
      <c r="X47" s="6">
        <v>28.859064957051107</v>
      </c>
      <c r="Y47" s="6">
        <v>23.983661554754434</v>
      </c>
      <c r="Z47" s="6">
        <v>0.4916932218755655</v>
      </c>
      <c r="AA47" s="6">
        <v>8.680824076202315</v>
      </c>
      <c r="AB47" s="6">
        <v>8.808045670056874</v>
      </c>
      <c r="AC47" s="6">
        <v>3.5029116555122495</v>
      </c>
      <c r="AD47" s="6">
        <v>17.848869685921215</v>
      </c>
      <c r="AE47" s="6">
        <v>4.609846210013954</v>
      </c>
      <c r="AF47" s="6">
        <v>13.981523361613032</v>
      </c>
      <c r="AG47" s="6">
        <v>3.405096920080927</v>
      </c>
      <c r="AH47" s="6">
        <v>36.87996242343082</v>
      </c>
      <c r="AI47" s="6">
        <v>2.9880100817609847</v>
      </c>
      <c r="AJ47" s="6">
        <v>157.2327234466838</v>
      </c>
      <c r="AK47" s="6">
        <v>61.56533628054819</v>
      </c>
      <c r="AL47" s="6">
        <v>166.58042430611027</v>
      </c>
      <c r="AM47" s="6">
        <v>90.27612069129141</v>
      </c>
      <c r="AN47" s="6">
        <v>45.81928566556773</v>
      </c>
      <c r="AO47" s="6">
        <v>133.21398704833874</v>
      </c>
      <c r="AP47" s="6">
        <v>5.1403641107250415</v>
      </c>
      <c r="AQ47" s="6">
        <v>34.13642742644113</v>
      </c>
      <c r="AR47" s="6">
        <v>38.50531844309418</v>
      </c>
      <c r="AS47" s="6">
        <v>21.138184612278685</v>
      </c>
      <c r="AT47" s="6">
        <v>61.44</v>
      </c>
      <c r="AU47" s="6">
        <v>26.049</v>
      </c>
      <c r="AV47" s="6">
        <v>11.256</v>
      </c>
      <c r="AW47" s="6">
        <v>98.76357165671726</v>
      </c>
      <c r="AX47" s="6">
        <v>48.092921859996565</v>
      </c>
      <c r="AY47" s="6">
        <v>18.513669562416915</v>
      </c>
      <c r="AZ47" s="6">
        <v>2.576356825229612</v>
      </c>
      <c r="BA47" s="6">
        <v>179.40833081559742</v>
      </c>
      <c r="BB47" s="6">
        <v>46.767907282954724</v>
      </c>
      <c r="BC47" s="6">
        <v>16.50609086250841</v>
      </c>
      <c r="BD47" s="6">
        <v>96.0778920753485</v>
      </c>
      <c r="BE47" s="6">
        <v>11.132713729491622</v>
      </c>
      <c r="BF47" s="6">
        <v>8.587074228453965</v>
      </c>
      <c r="BG47" s="6">
        <v>13.998716576221536</v>
      </c>
      <c r="BH47" s="6">
        <v>13.177487301806984</v>
      </c>
      <c r="BI47" s="6">
        <v>0</v>
      </c>
      <c r="BJ47" s="6">
        <v>0</v>
      </c>
      <c r="BK47" s="6">
        <v>0</v>
      </c>
      <c r="BL47" s="2">
        <f t="shared" si="0"/>
        <v>1844.7580825759972</v>
      </c>
      <c r="BM47" s="6">
        <v>5536.300501464112</v>
      </c>
      <c r="BN47" s="6">
        <v>0</v>
      </c>
      <c r="BO47" s="6">
        <v>0</v>
      </c>
      <c r="BP47" s="6">
        <v>0</v>
      </c>
      <c r="BQ47" s="6">
        <v>0</v>
      </c>
      <c r="BR47" s="6">
        <v>100.44277820092461</v>
      </c>
      <c r="BS47" s="6">
        <v>135.26</v>
      </c>
      <c r="BT47" s="2">
        <f t="shared" si="1"/>
        <v>7616.761362241034</v>
      </c>
      <c r="BU47" s="10"/>
      <c r="BV47" s="10"/>
    </row>
    <row r="48" spans="1:74" ht="12.75">
      <c r="A48" s="11" t="s">
        <v>44</v>
      </c>
      <c r="B48" s="20" t="s">
        <v>135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1.0726257848544711</v>
      </c>
      <c r="K48" s="6">
        <v>58.97214334890962</v>
      </c>
      <c r="L48" s="6">
        <v>0.19813025070380638</v>
      </c>
      <c r="M48" s="6">
        <v>4.437284591371655</v>
      </c>
      <c r="N48" s="6">
        <v>8.12713207869389</v>
      </c>
      <c r="O48" s="6">
        <v>0.026797095047821972</v>
      </c>
      <c r="P48" s="6">
        <v>5.011647756009479</v>
      </c>
      <c r="Q48" s="6">
        <v>1.1925934116906136</v>
      </c>
      <c r="R48" s="6">
        <v>3.168847371916759</v>
      </c>
      <c r="S48" s="6">
        <v>8.085069469668358</v>
      </c>
      <c r="T48" s="6">
        <v>9.685971798663921</v>
      </c>
      <c r="U48" s="6">
        <v>3.0451120528165427</v>
      </c>
      <c r="V48" s="6">
        <v>3.7267669682817157</v>
      </c>
      <c r="W48" s="6">
        <v>9.965942070311963</v>
      </c>
      <c r="X48" s="6">
        <v>6.140830041249963</v>
      </c>
      <c r="Y48" s="6">
        <v>17.351177080283986</v>
      </c>
      <c r="Z48" s="6">
        <v>0.23975088702381187</v>
      </c>
      <c r="AA48" s="6">
        <v>11.822985758192514</v>
      </c>
      <c r="AB48" s="6">
        <v>2.90788915626249</v>
      </c>
      <c r="AC48" s="6">
        <v>0.9288304251271395</v>
      </c>
      <c r="AD48" s="6">
        <v>15.1649760901706</v>
      </c>
      <c r="AE48" s="6">
        <v>4.888853719334137</v>
      </c>
      <c r="AF48" s="6">
        <v>3.069024736317061</v>
      </c>
      <c r="AG48" s="6">
        <v>0.41311874581412933</v>
      </c>
      <c r="AH48" s="6">
        <v>0.027833574218041363</v>
      </c>
      <c r="AI48" s="6">
        <v>0.09307184573419647</v>
      </c>
      <c r="AJ48" s="6">
        <v>30.165551354668374</v>
      </c>
      <c r="AK48" s="6">
        <v>86.63285451742627</v>
      </c>
      <c r="AL48" s="6">
        <v>113.41009471073329</v>
      </c>
      <c r="AM48" s="6">
        <v>100.19158586215427</v>
      </c>
      <c r="AN48" s="6">
        <v>23.629027215765205</v>
      </c>
      <c r="AO48" s="6">
        <v>9.039188346793006</v>
      </c>
      <c r="AP48" s="6">
        <v>0.5233305711461647</v>
      </c>
      <c r="AQ48" s="6">
        <v>0.09020895021900438</v>
      </c>
      <c r="AR48" s="6">
        <v>15.692496664219894</v>
      </c>
      <c r="AS48" s="6">
        <v>1.4447260635677677</v>
      </c>
      <c r="AT48" s="6">
        <v>3040.493</v>
      </c>
      <c r="AU48" s="6">
        <v>2054.5458857788403</v>
      </c>
      <c r="AV48" s="6">
        <v>792.4</v>
      </c>
      <c r="AW48" s="6">
        <v>83.80711113555509</v>
      </c>
      <c r="AX48" s="6">
        <v>51.1543775425054</v>
      </c>
      <c r="AY48" s="6">
        <v>7.276939482388296</v>
      </c>
      <c r="AZ48" s="6">
        <v>0.09897525832271277</v>
      </c>
      <c r="BA48" s="6">
        <v>770.8884012604516</v>
      </c>
      <c r="BB48" s="6">
        <v>0</v>
      </c>
      <c r="BC48" s="6">
        <v>20.25174167551717</v>
      </c>
      <c r="BD48" s="6">
        <v>40.83928561456414</v>
      </c>
      <c r="BE48" s="6">
        <v>0</v>
      </c>
      <c r="BF48" s="6">
        <v>0.4215167365284452</v>
      </c>
      <c r="BG48" s="6">
        <v>42.30408037216085</v>
      </c>
      <c r="BH48" s="6">
        <v>0</v>
      </c>
      <c r="BI48" s="6">
        <v>0</v>
      </c>
      <c r="BJ48" s="6">
        <v>0</v>
      </c>
      <c r="BK48" s="6">
        <v>0</v>
      </c>
      <c r="BL48" s="2">
        <f t="shared" si="0"/>
        <v>7465.064785222194</v>
      </c>
      <c r="BM48" s="6">
        <v>1419.4360355205306</v>
      </c>
      <c r="BN48" s="6">
        <v>0</v>
      </c>
      <c r="BO48" s="6">
        <v>0</v>
      </c>
      <c r="BP48" s="6">
        <v>0</v>
      </c>
      <c r="BQ48" s="6">
        <v>0</v>
      </c>
      <c r="BR48" s="6">
        <v>1048.7508820815897</v>
      </c>
      <c r="BS48" s="6">
        <v>523.5369274158379</v>
      </c>
      <c r="BT48" s="2">
        <f t="shared" si="1"/>
        <v>10456.788630240151</v>
      </c>
      <c r="BU48" s="10"/>
      <c r="BV48" s="10"/>
    </row>
    <row r="49" spans="1:74" ht="12.75">
      <c r="A49" s="11" t="s">
        <v>45</v>
      </c>
      <c r="B49" s="20" t="s">
        <v>136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2.653141469548338</v>
      </c>
      <c r="K49" s="6">
        <v>107.27277076251615</v>
      </c>
      <c r="L49" s="6">
        <v>5.102792671656651</v>
      </c>
      <c r="M49" s="6">
        <v>42.47231344087078</v>
      </c>
      <c r="N49" s="6">
        <v>21.975529234976527</v>
      </c>
      <c r="O49" s="6">
        <v>1.42934249645904</v>
      </c>
      <c r="P49" s="6">
        <v>9.475142498481041</v>
      </c>
      <c r="Q49" s="6">
        <v>17.254465371034065</v>
      </c>
      <c r="R49" s="6">
        <v>25.0564224281633</v>
      </c>
      <c r="S49" s="6">
        <v>12.980528883492864</v>
      </c>
      <c r="T49" s="6">
        <v>48.17469114763853</v>
      </c>
      <c r="U49" s="6">
        <v>12.954165949460457</v>
      </c>
      <c r="V49" s="6">
        <v>30.83099105014587</v>
      </c>
      <c r="W49" s="6">
        <v>21.65695313849508</v>
      </c>
      <c r="X49" s="6">
        <v>60.77355937285584</v>
      </c>
      <c r="Y49" s="6">
        <v>48.795269396097105</v>
      </c>
      <c r="Z49" s="6">
        <v>1.512274937835978</v>
      </c>
      <c r="AA49" s="6">
        <v>42.16700764128212</v>
      </c>
      <c r="AB49" s="6">
        <v>26.63304976610426</v>
      </c>
      <c r="AC49" s="6">
        <v>8.452548325726893</v>
      </c>
      <c r="AD49" s="6">
        <v>13.7827757560007</v>
      </c>
      <c r="AE49" s="6">
        <v>5.4006663334246285</v>
      </c>
      <c r="AF49" s="6">
        <v>13.2230303757247</v>
      </c>
      <c r="AG49" s="6">
        <v>10.072694673427126</v>
      </c>
      <c r="AH49" s="6">
        <v>14.905655636195185</v>
      </c>
      <c r="AI49" s="6">
        <v>2.3698489549041515</v>
      </c>
      <c r="AJ49" s="6">
        <v>179.2692055499869</v>
      </c>
      <c r="AK49" s="6">
        <v>49.4664734764915</v>
      </c>
      <c r="AL49" s="6">
        <v>677.3698523004515</v>
      </c>
      <c r="AM49" s="6">
        <v>910.1534641218325</v>
      </c>
      <c r="AN49" s="6">
        <v>290.59793985551016</v>
      </c>
      <c r="AO49" s="6">
        <v>114.429122573507</v>
      </c>
      <c r="AP49" s="6">
        <v>2.621010316173457</v>
      </c>
      <c r="AQ49" s="6">
        <v>31.846390343473836</v>
      </c>
      <c r="AR49" s="6">
        <v>500.44777753709513</v>
      </c>
      <c r="AS49" s="6">
        <v>126.33333350001624</v>
      </c>
      <c r="AT49" s="6">
        <v>168.1393040665877</v>
      </c>
      <c r="AU49" s="6">
        <v>85.28560768769614</v>
      </c>
      <c r="AV49" s="6">
        <v>365.08657172307056</v>
      </c>
      <c r="AW49" s="6">
        <v>390.4368173297802</v>
      </c>
      <c r="AX49" s="6">
        <v>13.372369493406065</v>
      </c>
      <c r="AY49" s="6">
        <v>130.84244322330017</v>
      </c>
      <c r="AZ49" s="6">
        <v>26.93314474634511</v>
      </c>
      <c r="BA49" s="6">
        <v>635.40487482888</v>
      </c>
      <c r="BB49" s="6">
        <v>195.83469659251983</v>
      </c>
      <c r="BC49" s="6">
        <v>495.2566454479434</v>
      </c>
      <c r="BD49" s="6">
        <v>97.88677308182436</v>
      </c>
      <c r="BE49" s="6">
        <v>7.620472706389961</v>
      </c>
      <c r="BF49" s="6">
        <v>83.90562249837983</v>
      </c>
      <c r="BG49" s="6">
        <v>13.050628602327265</v>
      </c>
      <c r="BH49" s="6">
        <v>62.31553921957302</v>
      </c>
      <c r="BI49" s="6">
        <v>0</v>
      </c>
      <c r="BJ49" s="6">
        <v>0</v>
      </c>
      <c r="BK49" s="6">
        <v>0</v>
      </c>
      <c r="BL49" s="2">
        <f t="shared" si="0"/>
        <v>6261.28371253508</v>
      </c>
      <c r="BM49" s="6">
        <v>22386.16039762427</v>
      </c>
      <c r="BN49" s="6">
        <v>0</v>
      </c>
      <c r="BO49" s="6">
        <v>70.4</v>
      </c>
      <c r="BP49" s="6">
        <v>42.572230413513935</v>
      </c>
      <c r="BQ49" s="6">
        <v>0</v>
      </c>
      <c r="BR49" s="6">
        <v>19.97682046811839</v>
      </c>
      <c r="BS49" s="6">
        <v>11.090418517838142</v>
      </c>
      <c r="BT49" s="2">
        <f t="shared" si="1"/>
        <v>28791.483579558815</v>
      </c>
      <c r="BU49" s="10"/>
      <c r="BV49" s="10"/>
    </row>
    <row r="50" spans="1:74" ht="12.75">
      <c r="A50" s="11" t="s">
        <v>46</v>
      </c>
      <c r="B50" s="20" t="s">
        <v>137</v>
      </c>
      <c r="C50" s="6">
        <v>25.912179595026284</v>
      </c>
      <c r="D50" s="6">
        <v>0</v>
      </c>
      <c r="E50" s="6">
        <v>0.184141056067025</v>
      </c>
      <c r="F50" s="6">
        <v>0</v>
      </c>
      <c r="G50" s="6">
        <v>0</v>
      </c>
      <c r="H50" s="6">
        <v>0</v>
      </c>
      <c r="I50" s="6">
        <v>0</v>
      </c>
      <c r="J50" s="6">
        <v>9.634965252766651</v>
      </c>
      <c r="K50" s="6">
        <v>157.4321445783836</v>
      </c>
      <c r="L50" s="6">
        <v>2.374451047979893</v>
      </c>
      <c r="M50" s="6">
        <v>14.434995429609323</v>
      </c>
      <c r="N50" s="6">
        <v>7.331053847221263</v>
      </c>
      <c r="O50" s="6">
        <v>1.9964293879024546</v>
      </c>
      <c r="P50" s="6">
        <v>14.002444851893893</v>
      </c>
      <c r="Q50" s="6">
        <v>12.894044690510318</v>
      </c>
      <c r="R50" s="6">
        <v>51.663723637100226</v>
      </c>
      <c r="S50" s="6">
        <v>7.8901485922791466</v>
      </c>
      <c r="T50" s="6">
        <v>130.27903716790243</v>
      </c>
      <c r="U50" s="6">
        <v>46.92826695610431</v>
      </c>
      <c r="V50" s="6">
        <v>117.10393135910421</v>
      </c>
      <c r="W50" s="6">
        <v>65.94143844156753</v>
      </c>
      <c r="X50" s="6">
        <v>81.2050806709735</v>
      </c>
      <c r="Y50" s="6">
        <v>56.414603888518585</v>
      </c>
      <c r="Z50" s="6">
        <v>7.77228739320155</v>
      </c>
      <c r="AA50" s="6">
        <v>50.55862716448344</v>
      </c>
      <c r="AB50" s="6">
        <v>29.544466227120466</v>
      </c>
      <c r="AC50" s="6">
        <v>7.960958493301808</v>
      </c>
      <c r="AD50" s="6">
        <v>42.892497569147736</v>
      </c>
      <c r="AE50" s="6">
        <v>13.035227059018125</v>
      </c>
      <c r="AF50" s="6">
        <v>15.486539475127095</v>
      </c>
      <c r="AG50" s="6">
        <v>2.414085127062916</v>
      </c>
      <c r="AH50" s="6">
        <v>69.01457065222756</v>
      </c>
      <c r="AI50" s="6">
        <v>4.365693577555266</v>
      </c>
      <c r="AJ50" s="6">
        <v>305.85422365868817</v>
      </c>
      <c r="AK50" s="6">
        <v>200.31239262919544</v>
      </c>
      <c r="AL50" s="6">
        <v>503.95362011445434</v>
      </c>
      <c r="AM50" s="6">
        <v>191.5349221273653</v>
      </c>
      <c r="AN50" s="6">
        <v>30.764365210975747</v>
      </c>
      <c r="AO50" s="6">
        <v>511.96199021098164</v>
      </c>
      <c r="AP50" s="6">
        <v>253.88708033956408</v>
      </c>
      <c r="AQ50" s="6">
        <v>398.24203761363157</v>
      </c>
      <c r="AR50" s="6">
        <v>353.1863231524626</v>
      </c>
      <c r="AS50" s="6">
        <v>187.0946865060093</v>
      </c>
      <c r="AT50" s="6">
        <v>116.9331691589818</v>
      </c>
      <c r="AU50" s="6">
        <v>35.61566467759854</v>
      </c>
      <c r="AV50" s="6">
        <v>42.5312063717848</v>
      </c>
      <c r="AW50" s="6">
        <v>73.6631292136892</v>
      </c>
      <c r="AX50" s="6">
        <v>217.35494908798418</v>
      </c>
      <c r="AY50" s="6">
        <v>411.29933999570596</v>
      </c>
      <c r="AZ50" s="6">
        <v>16.8466018425722</v>
      </c>
      <c r="BA50" s="6">
        <v>898.9266401099621</v>
      </c>
      <c r="BB50" s="6">
        <v>63.872450550712706</v>
      </c>
      <c r="BC50" s="6">
        <v>28.347073840194405</v>
      </c>
      <c r="BD50" s="6">
        <v>93.40443269921671</v>
      </c>
      <c r="BE50" s="6">
        <v>48.38765283364463</v>
      </c>
      <c r="BF50" s="6">
        <v>14.636531951994204</v>
      </c>
      <c r="BG50" s="6">
        <v>94.45374741982707</v>
      </c>
      <c r="BH50" s="6">
        <v>18.273776265487548</v>
      </c>
      <c r="BI50" s="6">
        <v>0</v>
      </c>
      <c r="BJ50" s="6">
        <v>0</v>
      </c>
      <c r="BK50" s="6">
        <v>0</v>
      </c>
      <c r="BL50" s="2">
        <f t="shared" si="0"/>
        <v>6158.006040771842</v>
      </c>
      <c r="BM50" s="6">
        <v>224.9930638433195</v>
      </c>
      <c r="BN50" s="6">
        <v>0</v>
      </c>
      <c r="BO50" s="6">
        <v>0</v>
      </c>
      <c r="BP50" s="6">
        <v>0</v>
      </c>
      <c r="BQ50" s="6">
        <v>0</v>
      </c>
      <c r="BR50" s="6">
        <v>130.3491905298733</v>
      </c>
      <c r="BS50" s="6">
        <v>55.05927640501994</v>
      </c>
      <c r="BT50" s="2">
        <f t="shared" si="1"/>
        <v>6568.407571550055</v>
      </c>
      <c r="BU50" s="10"/>
      <c r="BV50" s="10"/>
    </row>
    <row r="51" spans="1:74" ht="12.75">
      <c r="A51" s="11" t="s">
        <v>47</v>
      </c>
      <c r="B51" s="20" t="s">
        <v>138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2.1253921311252517</v>
      </c>
      <c r="K51" s="6">
        <v>50.41750150861657</v>
      </c>
      <c r="L51" s="6">
        <v>0.12457024687659768</v>
      </c>
      <c r="M51" s="6">
        <v>12.89484476959284</v>
      </c>
      <c r="N51" s="6">
        <v>19.65085727558146</v>
      </c>
      <c r="O51" s="6">
        <v>0.10668295187216853</v>
      </c>
      <c r="P51" s="6">
        <v>5.836284685865661</v>
      </c>
      <c r="Q51" s="6">
        <v>11.67833493577042</v>
      </c>
      <c r="R51" s="6">
        <v>34.06995387136281</v>
      </c>
      <c r="S51" s="6">
        <v>19.32566694837557</v>
      </c>
      <c r="T51" s="6">
        <v>318.925449807161</v>
      </c>
      <c r="U51" s="6">
        <v>19.779938520008603</v>
      </c>
      <c r="V51" s="6">
        <v>19.07638836956888</v>
      </c>
      <c r="W51" s="6">
        <v>44.39310015630929</v>
      </c>
      <c r="X51" s="6">
        <v>36.22380616505541</v>
      </c>
      <c r="Y51" s="6">
        <v>39.66001151597483</v>
      </c>
      <c r="Z51" s="6">
        <v>23.17087631867186</v>
      </c>
      <c r="AA51" s="6">
        <v>45.16968009964098</v>
      </c>
      <c r="AB51" s="6">
        <v>75.50923415383501</v>
      </c>
      <c r="AC51" s="6">
        <v>5.11341374217454</v>
      </c>
      <c r="AD51" s="6">
        <v>44.65364795085018</v>
      </c>
      <c r="AE51" s="6">
        <v>10.090514861419152</v>
      </c>
      <c r="AF51" s="6">
        <v>5.734354574096324</v>
      </c>
      <c r="AG51" s="6">
        <v>1.1180568540574007</v>
      </c>
      <c r="AH51" s="6">
        <v>16.410389733320685</v>
      </c>
      <c r="AI51" s="6">
        <v>13.924792168017074</v>
      </c>
      <c r="AJ51" s="6">
        <v>99.85176823400498</v>
      </c>
      <c r="AK51" s="6">
        <v>167.27947451815217</v>
      </c>
      <c r="AL51" s="6">
        <v>934.9792862326824</v>
      </c>
      <c r="AM51" s="6">
        <v>258.13096996583414</v>
      </c>
      <c r="AN51" s="6">
        <v>34.9952596911576</v>
      </c>
      <c r="AO51" s="6">
        <v>34.19694485720402</v>
      </c>
      <c r="AP51" s="6">
        <v>10.03595333678259</v>
      </c>
      <c r="AQ51" s="6">
        <v>112.38310815408103</v>
      </c>
      <c r="AR51" s="6">
        <v>113.05472315371537</v>
      </c>
      <c r="AS51" s="6">
        <v>463.6695222904123</v>
      </c>
      <c r="AT51" s="6">
        <v>218.27195591103688</v>
      </c>
      <c r="AU51" s="6">
        <v>126.85999441956668</v>
      </c>
      <c r="AV51" s="6">
        <v>146.9328000214982</v>
      </c>
      <c r="AW51" s="6">
        <v>68.31254552398158</v>
      </c>
      <c r="AX51" s="6">
        <v>20.390419917088945</v>
      </c>
      <c r="AY51" s="6">
        <v>755.0711658387976</v>
      </c>
      <c r="AZ51" s="6">
        <v>51.72711402060628</v>
      </c>
      <c r="BA51" s="6">
        <v>1071.4922657639443</v>
      </c>
      <c r="BB51" s="6">
        <v>483.19957802838826</v>
      </c>
      <c r="BC51" s="6">
        <v>34.66290338711904</v>
      </c>
      <c r="BD51" s="6">
        <v>65.88473024902234</v>
      </c>
      <c r="BE51" s="6">
        <v>2.8418702277402934</v>
      </c>
      <c r="BF51" s="6">
        <v>90.23464783412304</v>
      </c>
      <c r="BG51" s="6">
        <v>9.975978265842459</v>
      </c>
      <c r="BH51" s="6">
        <v>6.377742729296056</v>
      </c>
      <c r="BI51" s="6">
        <v>0</v>
      </c>
      <c r="BJ51" s="6">
        <v>0</v>
      </c>
      <c r="BK51" s="6">
        <v>0</v>
      </c>
      <c r="BL51" s="2">
        <f t="shared" si="0"/>
        <v>6255.996466887279</v>
      </c>
      <c r="BM51" s="6">
        <v>51.01585126241547</v>
      </c>
      <c r="BN51" s="6">
        <v>0</v>
      </c>
      <c r="BO51" s="6">
        <v>0</v>
      </c>
      <c r="BP51" s="6">
        <v>2140.2902603251264</v>
      </c>
      <c r="BQ51" s="6">
        <v>0.34150766200214466</v>
      </c>
      <c r="BR51" s="6">
        <v>1606.6521409114425</v>
      </c>
      <c r="BS51" s="6">
        <v>665.0946803751104</v>
      </c>
      <c r="BT51" s="2">
        <f t="shared" si="1"/>
        <v>10719.390907423376</v>
      </c>
      <c r="BU51" s="10"/>
      <c r="BV51" s="10"/>
    </row>
    <row r="52" spans="1:74" ht="12.75">
      <c r="A52" s="11" t="s">
        <v>48</v>
      </c>
      <c r="B52" s="20" t="s">
        <v>139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0.1132429422360526</v>
      </c>
      <c r="K52" s="6">
        <v>18.409929578617096</v>
      </c>
      <c r="L52" s="6">
        <v>0.023983686437118287</v>
      </c>
      <c r="M52" s="6">
        <v>8.419482075908634</v>
      </c>
      <c r="N52" s="6">
        <v>0</v>
      </c>
      <c r="O52" s="6">
        <v>1.0477188616365547</v>
      </c>
      <c r="P52" s="6">
        <v>0.008314678710924752</v>
      </c>
      <c r="Q52" s="6">
        <v>0.9916267153701132</v>
      </c>
      <c r="R52" s="6">
        <v>19.70389763390513</v>
      </c>
      <c r="S52" s="6">
        <v>47.01989740813511</v>
      </c>
      <c r="T52" s="6">
        <v>181.68108374099558</v>
      </c>
      <c r="U52" s="6">
        <v>24.60216047349264</v>
      </c>
      <c r="V52" s="6">
        <v>4.557317725361017</v>
      </c>
      <c r="W52" s="6">
        <v>57.365767485754596</v>
      </c>
      <c r="X52" s="6">
        <v>6.2175866170562575</v>
      </c>
      <c r="Y52" s="6">
        <v>31.108682312660534</v>
      </c>
      <c r="Z52" s="6">
        <v>0.37575862669355437</v>
      </c>
      <c r="AA52" s="6">
        <v>15.247036157491163</v>
      </c>
      <c r="AB52" s="6">
        <v>13.794307425107089</v>
      </c>
      <c r="AC52" s="6">
        <v>7.794817685134612</v>
      </c>
      <c r="AD52" s="6">
        <v>5.7000597663850625</v>
      </c>
      <c r="AE52" s="6">
        <v>13.480462824307821</v>
      </c>
      <c r="AF52" s="6">
        <v>3.0475303847642725</v>
      </c>
      <c r="AG52" s="6">
        <v>0.10003820450248853</v>
      </c>
      <c r="AH52" s="6">
        <v>12.19086671241038</v>
      </c>
      <c r="AI52" s="6">
        <v>0.4302280660502607</v>
      </c>
      <c r="AJ52" s="6">
        <v>3.008980178151167</v>
      </c>
      <c r="AK52" s="6">
        <v>0.646580730442166</v>
      </c>
      <c r="AL52" s="6">
        <v>15.317946041991135</v>
      </c>
      <c r="AM52" s="6">
        <v>6.282256972715786</v>
      </c>
      <c r="AN52" s="6">
        <v>0.10801279915572956</v>
      </c>
      <c r="AO52" s="6">
        <v>0</v>
      </c>
      <c r="AP52" s="6">
        <v>0</v>
      </c>
      <c r="AQ52" s="6">
        <v>0.00034053932200983264</v>
      </c>
      <c r="AR52" s="6">
        <v>12.201106145815093</v>
      </c>
      <c r="AS52" s="6">
        <v>19.94750018817815</v>
      </c>
      <c r="AT52" s="6">
        <v>0</v>
      </c>
      <c r="AU52" s="6">
        <v>0</v>
      </c>
      <c r="AV52" s="6">
        <v>0</v>
      </c>
      <c r="AW52" s="6">
        <v>0</v>
      </c>
      <c r="AX52" s="6">
        <v>3.640230615922912</v>
      </c>
      <c r="AY52" s="6">
        <v>26.37110686761211</v>
      </c>
      <c r="AZ52" s="6">
        <v>84.12207072947074</v>
      </c>
      <c r="BA52" s="6">
        <v>57.002735176880506</v>
      </c>
      <c r="BB52" s="6">
        <v>53.332616959424406</v>
      </c>
      <c r="BC52" s="6">
        <v>17.444584418831326</v>
      </c>
      <c r="BD52" s="6">
        <v>7.366305235495227</v>
      </c>
      <c r="BE52" s="6">
        <v>3.264054150819454</v>
      </c>
      <c r="BF52" s="6">
        <v>2.987054584103945</v>
      </c>
      <c r="BG52" s="6">
        <v>2.1574643495291626</v>
      </c>
      <c r="BH52" s="6">
        <v>0</v>
      </c>
      <c r="BI52" s="6">
        <v>0</v>
      </c>
      <c r="BJ52" s="6">
        <v>0</v>
      </c>
      <c r="BK52" s="6">
        <v>0</v>
      </c>
      <c r="BL52" s="2">
        <f t="shared" si="0"/>
        <v>788.6327444729849</v>
      </c>
      <c r="BM52" s="6">
        <v>0</v>
      </c>
      <c r="BN52" s="6">
        <v>107.3</v>
      </c>
      <c r="BO52" s="6">
        <v>0</v>
      </c>
      <c r="BP52" s="6">
        <v>0</v>
      </c>
      <c r="BQ52" s="6">
        <v>0</v>
      </c>
      <c r="BR52" s="6">
        <v>929.6279436509676</v>
      </c>
      <c r="BS52" s="6">
        <v>222.20981335942201</v>
      </c>
      <c r="BT52" s="2">
        <f t="shared" si="1"/>
        <v>2047.7705014833743</v>
      </c>
      <c r="BU52" s="10"/>
      <c r="BV52" s="10"/>
    </row>
    <row r="53" spans="1:74" ht="12.75">
      <c r="A53" s="11" t="s">
        <v>49</v>
      </c>
      <c r="B53" s="20" t="s">
        <v>140</v>
      </c>
      <c r="C53" s="6">
        <v>65.87215378434996</v>
      </c>
      <c r="D53" s="6">
        <v>0</v>
      </c>
      <c r="E53" s="6">
        <v>1.262925495687135</v>
      </c>
      <c r="F53" s="6">
        <v>0</v>
      </c>
      <c r="G53" s="6">
        <v>0</v>
      </c>
      <c r="H53" s="6">
        <v>0</v>
      </c>
      <c r="I53" s="6">
        <v>0</v>
      </c>
      <c r="J53" s="6">
        <v>88.42774085581047</v>
      </c>
      <c r="K53" s="6">
        <v>1501.8084957481378</v>
      </c>
      <c r="L53" s="6">
        <v>20.95374534616525</v>
      </c>
      <c r="M53" s="6">
        <v>240.3396540607601</v>
      </c>
      <c r="N53" s="6">
        <v>109.94428567361241</v>
      </c>
      <c r="O53" s="6">
        <v>15.060433310464811</v>
      </c>
      <c r="P53" s="6">
        <v>91.21651644569691</v>
      </c>
      <c r="Q53" s="6">
        <v>182.29282965853167</v>
      </c>
      <c r="R53" s="6">
        <v>715.4401321402042</v>
      </c>
      <c r="S53" s="6">
        <v>450.46576668952486</v>
      </c>
      <c r="T53" s="6">
        <v>1773.3820450773924</v>
      </c>
      <c r="U53" s="6">
        <v>166.05537753095405</v>
      </c>
      <c r="V53" s="6">
        <v>259.8649201665125</v>
      </c>
      <c r="W53" s="6">
        <v>369.909389126783</v>
      </c>
      <c r="X53" s="6">
        <v>426.6712221499051</v>
      </c>
      <c r="Y53" s="6">
        <v>465.73342812185695</v>
      </c>
      <c r="Z53" s="6">
        <v>19.68719726361495</v>
      </c>
      <c r="AA53" s="6">
        <v>351.75794087678025</v>
      </c>
      <c r="AB53" s="6">
        <v>615.7934900122701</v>
      </c>
      <c r="AC53" s="6">
        <v>79.8003584721475</v>
      </c>
      <c r="AD53" s="6">
        <v>537.2873445492945</v>
      </c>
      <c r="AE53" s="6">
        <v>107.55457505986999</v>
      </c>
      <c r="AF53" s="6">
        <v>117.98545505801098</v>
      </c>
      <c r="AG53" s="6">
        <v>29.306126494709094</v>
      </c>
      <c r="AH53" s="6">
        <v>564.1543798977054</v>
      </c>
      <c r="AI53" s="6">
        <v>34.526171391342984</v>
      </c>
      <c r="AJ53" s="6">
        <v>1485.381287637185</v>
      </c>
      <c r="AK53" s="6">
        <v>1343.6248907222007</v>
      </c>
      <c r="AL53" s="6">
        <v>4655.785347429755</v>
      </c>
      <c r="AM53" s="6">
        <v>2784.5449394756506</v>
      </c>
      <c r="AN53" s="6">
        <v>658.8786737626704</v>
      </c>
      <c r="AO53" s="6">
        <v>637.2487793988105</v>
      </c>
      <c r="AP53" s="6">
        <v>18.35222653048072</v>
      </c>
      <c r="AQ53" s="6">
        <v>201.8426746234963</v>
      </c>
      <c r="AR53" s="6">
        <v>962.8333601587691</v>
      </c>
      <c r="AS53" s="6">
        <v>856.0572966605798</v>
      </c>
      <c r="AT53" s="6">
        <v>994.4440979803246</v>
      </c>
      <c r="AU53" s="6">
        <v>660.0475354261353</v>
      </c>
      <c r="AV53" s="6">
        <v>816.7980296948629</v>
      </c>
      <c r="AW53" s="6">
        <v>798.1977606964131</v>
      </c>
      <c r="AX53" s="6">
        <v>630.4029672200959</v>
      </c>
      <c r="AY53" s="6">
        <v>926.5502030716959</v>
      </c>
      <c r="AZ53" s="6">
        <v>98.09741197341927</v>
      </c>
      <c r="BA53" s="6">
        <v>9760.555437043016</v>
      </c>
      <c r="BB53" s="6">
        <v>681.2220360787206</v>
      </c>
      <c r="BC53" s="6">
        <v>211.87108700301476</v>
      </c>
      <c r="BD53" s="6">
        <v>637.4299079295884</v>
      </c>
      <c r="BE53" s="6">
        <v>165.48261676167326</v>
      </c>
      <c r="BF53" s="6">
        <v>350.3566545754242</v>
      </c>
      <c r="BG53" s="6">
        <v>444.03734780106333</v>
      </c>
      <c r="BH53" s="6">
        <v>84.77312370907214</v>
      </c>
      <c r="BI53" s="6">
        <v>0</v>
      </c>
      <c r="BJ53" s="6">
        <v>0</v>
      </c>
      <c r="BK53" s="6">
        <v>0</v>
      </c>
      <c r="BL53" s="2">
        <f t="shared" si="0"/>
        <v>40267.3697938222</v>
      </c>
      <c r="BM53" s="6">
        <v>737.9784042852116</v>
      </c>
      <c r="BN53" s="6">
        <v>0</v>
      </c>
      <c r="BO53" s="6">
        <v>0</v>
      </c>
      <c r="BP53" s="6">
        <v>1439.7149833721155</v>
      </c>
      <c r="BQ53" s="6">
        <v>0</v>
      </c>
      <c r="BR53" s="6">
        <v>5296.775055272145</v>
      </c>
      <c r="BS53" s="6">
        <v>2795.313527594447</v>
      </c>
      <c r="BT53" s="2">
        <f t="shared" si="1"/>
        <v>50537.15176434612</v>
      </c>
      <c r="BU53" s="10"/>
      <c r="BV53" s="10"/>
    </row>
    <row r="54" spans="1:74" ht="12.75">
      <c r="A54" s="11" t="s">
        <v>50</v>
      </c>
      <c r="B54" s="20" t="s">
        <v>141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2">
        <f t="shared" si="0"/>
        <v>0</v>
      </c>
      <c r="BM54" s="6">
        <v>919.6</v>
      </c>
      <c r="BN54" s="6">
        <v>0</v>
      </c>
      <c r="BO54" s="6">
        <v>21015</v>
      </c>
      <c r="BP54" s="6">
        <v>0</v>
      </c>
      <c r="BQ54" s="6">
        <v>0</v>
      </c>
      <c r="BR54" s="6">
        <v>0</v>
      </c>
      <c r="BS54" s="6">
        <v>0</v>
      </c>
      <c r="BT54" s="2">
        <f t="shared" si="1"/>
        <v>21934.6</v>
      </c>
      <c r="BU54" s="10"/>
      <c r="BV54" s="10"/>
    </row>
    <row r="55" spans="1:74" ht="12.75">
      <c r="A55" s="11" t="s">
        <v>51</v>
      </c>
      <c r="B55" s="20" t="s">
        <v>142</v>
      </c>
      <c r="C55" s="6">
        <v>3.986619129672315</v>
      </c>
      <c r="D55" s="6">
        <v>0.016643475343072672</v>
      </c>
      <c r="E55" s="6">
        <v>0.07720766121187805</v>
      </c>
      <c r="F55" s="6">
        <v>0</v>
      </c>
      <c r="G55" s="6">
        <v>0</v>
      </c>
      <c r="H55" s="6">
        <v>0</v>
      </c>
      <c r="I55" s="6">
        <v>0</v>
      </c>
      <c r="J55" s="6">
        <v>0.42139884534741207</v>
      </c>
      <c r="K55" s="6">
        <v>18.056162429481716</v>
      </c>
      <c r="L55" s="6">
        <v>0.9189367986061379</v>
      </c>
      <c r="M55" s="6">
        <v>4.990702543219104</v>
      </c>
      <c r="N55" s="6">
        <v>1.4954564233137613</v>
      </c>
      <c r="O55" s="6">
        <v>0.21043331246321798</v>
      </c>
      <c r="P55" s="6">
        <v>1.7258519315398468</v>
      </c>
      <c r="Q55" s="6">
        <v>2.8702236463699373</v>
      </c>
      <c r="R55" s="6">
        <v>4.204810941281713</v>
      </c>
      <c r="S55" s="6">
        <v>12.898415657558507</v>
      </c>
      <c r="T55" s="6">
        <v>19.21850066889737</v>
      </c>
      <c r="U55" s="6">
        <v>3.4227966887456787</v>
      </c>
      <c r="V55" s="6">
        <v>4.130599923320124</v>
      </c>
      <c r="W55" s="6">
        <v>10.719009059268675</v>
      </c>
      <c r="X55" s="6">
        <v>6.129678471398761</v>
      </c>
      <c r="Y55" s="6">
        <v>5.436776820383364</v>
      </c>
      <c r="Z55" s="6">
        <v>0.10332472304235714</v>
      </c>
      <c r="AA55" s="6">
        <v>3.174196738622641</v>
      </c>
      <c r="AB55" s="6">
        <v>4.341746806503907</v>
      </c>
      <c r="AC55" s="6">
        <v>0.7436800988277483</v>
      </c>
      <c r="AD55" s="6">
        <v>14.666682918333835</v>
      </c>
      <c r="AE55" s="6">
        <v>1.299494923100582</v>
      </c>
      <c r="AF55" s="6">
        <v>3.1862645966501315</v>
      </c>
      <c r="AG55" s="6">
        <v>0.8719928396219226</v>
      </c>
      <c r="AH55" s="6">
        <v>4.084019539958833</v>
      </c>
      <c r="AI55" s="6">
        <v>0.26947431563581603</v>
      </c>
      <c r="AJ55" s="6">
        <v>23.513200092743233</v>
      </c>
      <c r="AK55" s="6">
        <v>4.051523808823794</v>
      </c>
      <c r="AL55" s="6">
        <v>20.998624123441626</v>
      </c>
      <c r="AM55" s="6">
        <v>10.422825433673475</v>
      </c>
      <c r="AN55" s="6">
        <v>5.705928817161118</v>
      </c>
      <c r="AO55" s="6">
        <v>8.08588414593886</v>
      </c>
      <c r="AP55" s="6">
        <v>1.878852391846424</v>
      </c>
      <c r="AQ55" s="6">
        <v>4.051366950692007</v>
      </c>
      <c r="AR55" s="6">
        <v>10.547056156681817</v>
      </c>
      <c r="AS55" s="6">
        <v>4.608633087356999</v>
      </c>
      <c r="AT55" s="6">
        <v>26.90206117579735</v>
      </c>
      <c r="AU55" s="6">
        <v>11.370490702746812</v>
      </c>
      <c r="AV55" s="6">
        <v>0</v>
      </c>
      <c r="AW55" s="6">
        <v>6.344731305766543</v>
      </c>
      <c r="AX55" s="6">
        <v>1.6369651121457927</v>
      </c>
      <c r="AY55" s="6">
        <v>3.686002169278612</v>
      </c>
      <c r="AZ55" s="6">
        <v>0.45043943065789466</v>
      </c>
      <c r="BA55" s="6">
        <v>22.58572922078813</v>
      </c>
      <c r="BB55" s="6">
        <v>5.561836809294377</v>
      </c>
      <c r="BC55" s="6">
        <v>1.7896631649660564</v>
      </c>
      <c r="BD55" s="6">
        <v>8.496365836221022</v>
      </c>
      <c r="BE55" s="6">
        <v>1.0412457696912236</v>
      </c>
      <c r="BF55" s="6">
        <v>1.175297520993828</v>
      </c>
      <c r="BG55" s="6">
        <v>2.9741873239368406</v>
      </c>
      <c r="BH55" s="6">
        <v>0.9158102191458316</v>
      </c>
      <c r="BI55" s="6">
        <v>0</v>
      </c>
      <c r="BJ55" s="6">
        <v>0</v>
      </c>
      <c r="BK55" s="6">
        <v>0</v>
      </c>
      <c r="BL55" s="2">
        <f t="shared" si="0"/>
        <v>322.46582269750996</v>
      </c>
      <c r="BM55" s="6">
        <v>697.8</v>
      </c>
      <c r="BN55" s="6">
        <v>223.3</v>
      </c>
      <c r="BO55" s="6">
        <v>14781.8</v>
      </c>
      <c r="BP55" s="6">
        <v>0</v>
      </c>
      <c r="BQ55" s="6">
        <v>0</v>
      </c>
      <c r="BR55" s="6">
        <v>13.295941775839633</v>
      </c>
      <c r="BS55" s="6">
        <v>7.338682687564734</v>
      </c>
      <c r="BT55" s="2">
        <f t="shared" si="1"/>
        <v>16046.000447160914</v>
      </c>
      <c r="BU55" s="10"/>
      <c r="BV55" s="10"/>
    </row>
    <row r="56" spans="1:74" ht="12.75">
      <c r="A56" s="11" t="s">
        <v>52</v>
      </c>
      <c r="B56" s="20" t="s">
        <v>143</v>
      </c>
      <c r="C56" s="6">
        <v>210.7195759058243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0.05641861717977646</v>
      </c>
      <c r="K56" s="6">
        <v>8.303112430109682</v>
      </c>
      <c r="L56" s="6">
        <v>0</v>
      </c>
      <c r="M56" s="6">
        <v>0.48004283589993846</v>
      </c>
      <c r="N56" s="6">
        <v>0.2601540011767469</v>
      </c>
      <c r="O56" s="6">
        <v>0.035689835391052534</v>
      </c>
      <c r="P56" s="6">
        <v>0.35060889400294193</v>
      </c>
      <c r="Q56" s="6">
        <v>0.36347430221374105</v>
      </c>
      <c r="R56" s="6">
        <v>1.1460826420604722</v>
      </c>
      <c r="S56" s="6">
        <v>3.27429157709198</v>
      </c>
      <c r="T56" s="6">
        <v>13.53026275692979</v>
      </c>
      <c r="U56" s="6">
        <v>0.7664753598888903</v>
      </c>
      <c r="V56" s="6">
        <v>1.2141335477258222</v>
      </c>
      <c r="W56" s="6">
        <v>2.0569791679403724</v>
      </c>
      <c r="X56" s="6">
        <v>1.646150319443184</v>
      </c>
      <c r="Y56" s="6">
        <v>1.607557984217413</v>
      </c>
      <c r="Z56" s="6">
        <v>0.034385688585523384</v>
      </c>
      <c r="AA56" s="6">
        <v>0.8641190988984224</v>
      </c>
      <c r="AB56" s="6">
        <v>1.7399693936268505</v>
      </c>
      <c r="AC56" s="6">
        <v>0.2684762248352595</v>
      </c>
      <c r="AD56" s="6">
        <v>0.5696057725903576</v>
      </c>
      <c r="AE56" s="6">
        <v>0.6651215989355191</v>
      </c>
      <c r="AF56" s="6">
        <v>0.5893391094802327</v>
      </c>
      <c r="AG56" s="6">
        <v>0.023544551569017587</v>
      </c>
      <c r="AH56" s="6">
        <v>0.07959810571153965</v>
      </c>
      <c r="AI56" s="6">
        <v>0.2556501912842134</v>
      </c>
      <c r="AJ56" s="6">
        <v>29.400730701026404</v>
      </c>
      <c r="AK56" s="6">
        <v>2.8078950383591965</v>
      </c>
      <c r="AL56" s="6">
        <v>15.551746481014657</v>
      </c>
      <c r="AM56" s="6">
        <v>4.007669370771031</v>
      </c>
      <c r="AN56" s="6">
        <v>7.673716810235655</v>
      </c>
      <c r="AO56" s="6">
        <v>3.8670484016603988</v>
      </c>
      <c r="AP56" s="6">
        <v>0.16101859828538642</v>
      </c>
      <c r="AQ56" s="6">
        <v>0.35994705528142373</v>
      </c>
      <c r="AR56" s="6">
        <v>3.0585630053005066</v>
      </c>
      <c r="AS56" s="6">
        <v>7.225634537518266</v>
      </c>
      <c r="AT56" s="6">
        <v>0</v>
      </c>
      <c r="AU56" s="6">
        <v>0</v>
      </c>
      <c r="AV56" s="6">
        <v>0</v>
      </c>
      <c r="AW56" s="6">
        <v>0.7938952659870244</v>
      </c>
      <c r="AX56" s="6">
        <v>0.35564273067091245</v>
      </c>
      <c r="AY56" s="6">
        <v>2.7713126795575147</v>
      </c>
      <c r="AZ56" s="6">
        <v>16.224704297777365</v>
      </c>
      <c r="BA56" s="6">
        <v>3.469228258926491</v>
      </c>
      <c r="BB56" s="6">
        <v>91.85662418476507</v>
      </c>
      <c r="BC56" s="6">
        <v>23.6108571333402</v>
      </c>
      <c r="BD56" s="6">
        <v>2355.9856364143416</v>
      </c>
      <c r="BE56" s="6">
        <v>0</v>
      </c>
      <c r="BF56" s="6">
        <v>1.5447055421035718</v>
      </c>
      <c r="BG56" s="6">
        <v>0.31129265236884196</v>
      </c>
      <c r="BH56" s="6">
        <v>6.304499035003528</v>
      </c>
      <c r="BI56" s="6">
        <v>0</v>
      </c>
      <c r="BJ56" s="6">
        <v>0</v>
      </c>
      <c r="BK56" s="6">
        <v>0</v>
      </c>
      <c r="BL56" s="2">
        <f t="shared" si="0"/>
        <v>2828.2431881069083</v>
      </c>
      <c r="BM56" s="6">
        <v>6158.136734390429</v>
      </c>
      <c r="BN56" s="6">
        <v>1275.1</v>
      </c>
      <c r="BO56" s="6">
        <v>13465.094131130187</v>
      </c>
      <c r="BP56" s="6">
        <v>0</v>
      </c>
      <c r="BQ56" s="6">
        <v>0</v>
      </c>
      <c r="BR56" s="6">
        <v>10.048003535277786</v>
      </c>
      <c r="BS56" s="6">
        <v>12.450693651973921</v>
      </c>
      <c r="BT56" s="2">
        <f t="shared" si="1"/>
        <v>23749.07275081478</v>
      </c>
      <c r="BU56" s="10"/>
      <c r="BV56" s="10"/>
    </row>
    <row r="57" spans="1:74" ht="12.75">
      <c r="A57" s="11" t="s">
        <v>53</v>
      </c>
      <c r="B57" s="20" t="s">
        <v>144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0.1896994031100937</v>
      </c>
      <c r="K57" s="6">
        <v>26.75920325970084</v>
      </c>
      <c r="L57" s="6">
        <v>0.23723449436513655</v>
      </c>
      <c r="M57" s="6">
        <v>12.238777503262265</v>
      </c>
      <c r="N57" s="6">
        <v>1.912473165400674</v>
      </c>
      <c r="O57" s="6">
        <v>0.1492332791558896</v>
      </c>
      <c r="P57" s="6">
        <v>5.085812177470868</v>
      </c>
      <c r="Q57" s="6">
        <v>7.637012216954785</v>
      </c>
      <c r="R57" s="6">
        <v>3.535026641790645</v>
      </c>
      <c r="S57" s="6">
        <v>25.792836546508838</v>
      </c>
      <c r="T57" s="6">
        <v>95.80926141192401</v>
      </c>
      <c r="U57" s="6">
        <v>11.767782618354692</v>
      </c>
      <c r="V57" s="6">
        <v>16.54677406147185</v>
      </c>
      <c r="W57" s="6">
        <v>45.604247218059555</v>
      </c>
      <c r="X57" s="6">
        <v>14.36011553890173</v>
      </c>
      <c r="Y57" s="6">
        <v>4.389303068442021</v>
      </c>
      <c r="Z57" s="6">
        <v>0.5465244304794792</v>
      </c>
      <c r="AA57" s="6">
        <v>13.859747929196548</v>
      </c>
      <c r="AB57" s="6">
        <v>2.3183448386575245</v>
      </c>
      <c r="AC57" s="6">
        <v>0.9233984728944116</v>
      </c>
      <c r="AD57" s="6">
        <v>6.690538509026518</v>
      </c>
      <c r="AE57" s="6">
        <v>4.53581280088797</v>
      </c>
      <c r="AF57" s="6">
        <v>7.663836743766673</v>
      </c>
      <c r="AG57" s="6">
        <v>40.70817732866698</v>
      </c>
      <c r="AH57" s="6">
        <v>8.280333192645449</v>
      </c>
      <c r="AI57" s="6">
        <v>0.05802155333088586</v>
      </c>
      <c r="AJ57" s="6">
        <v>121.22667066395582</v>
      </c>
      <c r="AK57" s="6">
        <v>12.018059564887329</v>
      </c>
      <c r="AL57" s="6">
        <v>89.07454233099288</v>
      </c>
      <c r="AM57" s="6">
        <v>59.53766971078494</v>
      </c>
      <c r="AN57" s="6">
        <v>43.88743917905855</v>
      </c>
      <c r="AO57" s="6">
        <v>5.988980398844502</v>
      </c>
      <c r="AP57" s="6">
        <v>0</v>
      </c>
      <c r="AQ57" s="6">
        <v>0</v>
      </c>
      <c r="AR57" s="6">
        <v>15.201716105783909</v>
      </c>
      <c r="AS57" s="6">
        <v>7.382870431727854</v>
      </c>
      <c r="AT57" s="6">
        <v>0</v>
      </c>
      <c r="AU57" s="6">
        <v>0</v>
      </c>
      <c r="AV57" s="6">
        <v>0</v>
      </c>
      <c r="AW57" s="6">
        <v>18.78947451970478</v>
      </c>
      <c r="AX57" s="6">
        <v>1.7328282028836717</v>
      </c>
      <c r="AY57" s="6">
        <v>11.007309864402927</v>
      </c>
      <c r="AZ57" s="6">
        <v>1.3404186351285552</v>
      </c>
      <c r="BA57" s="6">
        <v>493.7175166287214</v>
      </c>
      <c r="BB57" s="6">
        <v>142.77041745864906</v>
      </c>
      <c r="BC57" s="6">
        <v>9.35254568803028</v>
      </c>
      <c r="BD57" s="6">
        <v>30.10443637368747</v>
      </c>
      <c r="BE57" s="6">
        <v>363.1202885071277</v>
      </c>
      <c r="BF57" s="6">
        <v>3.659541555899959</v>
      </c>
      <c r="BG57" s="6">
        <v>28.07599587734147</v>
      </c>
      <c r="BH57" s="6">
        <v>1.2518894996821346</v>
      </c>
      <c r="BI57" s="6">
        <v>0</v>
      </c>
      <c r="BJ57" s="6">
        <v>0</v>
      </c>
      <c r="BK57" s="6">
        <v>0</v>
      </c>
      <c r="BL57" s="2">
        <f t="shared" si="0"/>
        <v>1816.8401396017216</v>
      </c>
      <c r="BM57" s="6">
        <v>310.3305785123967</v>
      </c>
      <c r="BN57" s="6">
        <v>0</v>
      </c>
      <c r="BO57" s="6">
        <v>129.9</v>
      </c>
      <c r="BP57" s="6">
        <v>0</v>
      </c>
      <c r="BQ57" s="6">
        <v>0</v>
      </c>
      <c r="BR57" s="6">
        <v>64.11714196244486</v>
      </c>
      <c r="BS57" s="6">
        <v>5.015560943089028</v>
      </c>
      <c r="BT57" s="2">
        <f t="shared" si="1"/>
        <v>2326.203421019652</v>
      </c>
      <c r="BU57" s="10"/>
      <c r="BV57" s="10"/>
    </row>
    <row r="58" spans="1:74" ht="12.75">
      <c r="A58" s="11" t="s">
        <v>54</v>
      </c>
      <c r="B58" s="20" t="s">
        <v>145</v>
      </c>
      <c r="C58" s="6">
        <v>16.20291633853143</v>
      </c>
      <c r="D58" s="6">
        <v>0.06861617278226938</v>
      </c>
      <c r="E58" s="6">
        <v>0.3183045675634172</v>
      </c>
      <c r="F58" s="6">
        <v>0</v>
      </c>
      <c r="G58" s="6">
        <v>0</v>
      </c>
      <c r="H58" s="6">
        <v>0</v>
      </c>
      <c r="I58" s="6">
        <v>0</v>
      </c>
      <c r="J58" s="6">
        <v>1.7373039816856348</v>
      </c>
      <c r="K58" s="6">
        <v>74.44026776304929</v>
      </c>
      <c r="L58" s="6">
        <v>3.788507198731694</v>
      </c>
      <c r="M58" s="6">
        <v>20.57520445409646</v>
      </c>
      <c r="N58" s="6">
        <v>6.1653287078146715</v>
      </c>
      <c r="O58" s="6">
        <v>0.8675548964075755</v>
      </c>
      <c r="P58" s="6">
        <v>7.115181889006173</v>
      </c>
      <c r="Q58" s="6">
        <v>11.83309120141465</v>
      </c>
      <c r="R58" s="6">
        <v>17.335203622832864</v>
      </c>
      <c r="S58" s="6">
        <v>40.15200415076392</v>
      </c>
      <c r="T58" s="6">
        <v>92.26751158829916</v>
      </c>
      <c r="U58" s="6">
        <v>12.111207404253747</v>
      </c>
      <c r="V58" s="6">
        <v>17.02925333746051</v>
      </c>
      <c r="W58" s="6">
        <v>44.191333991528296</v>
      </c>
      <c r="X58" s="6">
        <v>25.27086851895472</v>
      </c>
      <c r="Y58" s="6">
        <v>22.414238011974636</v>
      </c>
      <c r="Z58" s="6">
        <v>0.42597756194624314</v>
      </c>
      <c r="AA58" s="6">
        <v>13.192465908784008</v>
      </c>
      <c r="AB58" s="6">
        <v>17.899750076893383</v>
      </c>
      <c r="AC58" s="6">
        <v>3.065975170692879</v>
      </c>
      <c r="AD58" s="6">
        <v>60.46643675811524</v>
      </c>
      <c r="AE58" s="6">
        <v>5.357436853491307</v>
      </c>
      <c r="AF58" s="6">
        <v>13.136035448556175</v>
      </c>
      <c r="AG58" s="6">
        <v>3.594971009062906</v>
      </c>
      <c r="AH58" s="6">
        <v>16.837216063567908</v>
      </c>
      <c r="AI58" s="6">
        <v>1.1109636551807638</v>
      </c>
      <c r="AJ58" s="6">
        <v>86.98090261447184</v>
      </c>
      <c r="AK58" s="6">
        <v>18.703103557039835</v>
      </c>
      <c r="AL58" s="6">
        <v>93.56271569329182</v>
      </c>
      <c r="AM58" s="6">
        <v>47.95672674218942</v>
      </c>
      <c r="AN58" s="6">
        <v>23.52387284093373</v>
      </c>
      <c r="AO58" s="6">
        <v>23.391483102091254</v>
      </c>
      <c r="AP58" s="6">
        <v>7.745957962137586</v>
      </c>
      <c r="AQ58" s="6">
        <v>16.702599004285673</v>
      </c>
      <c r="AR58" s="6">
        <v>43.335099499772014</v>
      </c>
      <c r="AS58" s="6">
        <v>18.946783626965832</v>
      </c>
      <c r="AT58" s="6">
        <v>12.190124819811682</v>
      </c>
      <c r="AU58" s="6">
        <v>16.365418204761024</v>
      </c>
      <c r="AV58" s="6">
        <v>0</v>
      </c>
      <c r="AW58" s="6">
        <v>23.78705093060812</v>
      </c>
      <c r="AX58" s="6">
        <v>6.748727573913428</v>
      </c>
      <c r="AY58" s="6">
        <v>15.196307051838838</v>
      </c>
      <c r="AZ58" s="6">
        <v>1.8570298068686362</v>
      </c>
      <c r="BA58" s="6">
        <v>93.11434461145657</v>
      </c>
      <c r="BB58" s="6">
        <v>0</v>
      </c>
      <c r="BC58" s="6">
        <v>1.1885822709460574</v>
      </c>
      <c r="BD58" s="6">
        <v>34.54360694936992</v>
      </c>
      <c r="BE58" s="6">
        <v>4.292751253522144</v>
      </c>
      <c r="BF58" s="6">
        <v>4.809171015762562</v>
      </c>
      <c r="BG58" s="6">
        <v>12.209385547567003</v>
      </c>
      <c r="BH58" s="6">
        <v>3.7756172276142625</v>
      </c>
      <c r="BI58" s="6">
        <v>0</v>
      </c>
      <c r="BJ58" s="6">
        <v>0</v>
      </c>
      <c r="BK58" s="6">
        <v>0</v>
      </c>
      <c r="BL58" s="2">
        <f t="shared" si="0"/>
        <v>1159.8984882106608</v>
      </c>
      <c r="BM58" s="6">
        <v>0</v>
      </c>
      <c r="BN58" s="6">
        <v>1402.4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2">
        <f t="shared" si="1"/>
        <v>2562.298488210661</v>
      </c>
      <c r="BU58" s="10"/>
      <c r="BV58" s="10"/>
    </row>
    <row r="59" spans="1:74" ht="12.75">
      <c r="A59" s="11" t="s">
        <v>55</v>
      </c>
      <c r="B59" s="20" t="s">
        <v>146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0.027084726329715356</v>
      </c>
      <c r="K59" s="6">
        <v>3.871627436850185</v>
      </c>
      <c r="L59" s="6">
        <v>0</v>
      </c>
      <c r="M59" s="6">
        <v>0.39825277765539313</v>
      </c>
      <c r="N59" s="6">
        <v>0</v>
      </c>
      <c r="O59" s="6">
        <v>0</v>
      </c>
      <c r="P59" s="6">
        <v>0</v>
      </c>
      <c r="Q59" s="6">
        <v>0.02180910947311409</v>
      </c>
      <c r="R59" s="6">
        <v>61.369409952792076</v>
      </c>
      <c r="S59" s="6">
        <v>0.2766398683814334</v>
      </c>
      <c r="T59" s="6">
        <v>0.3450783205399275</v>
      </c>
      <c r="U59" s="6">
        <v>0</v>
      </c>
      <c r="V59" s="6">
        <v>1.1155235121042697</v>
      </c>
      <c r="W59" s="6">
        <v>0.7154406143973375</v>
      </c>
      <c r="X59" s="6">
        <v>0.15742527804725082</v>
      </c>
      <c r="Y59" s="6">
        <v>0.487386806972752</v>
      </c>
      <c r="Z59" s="6">
        <v>0.04399548095606973</v>
      </c>
      <c r="AA59" s="6">
        <v>0.5770450528661588</v>
      </c>
      <c r="AB59" s="6">
        <v>1.3244454266745562</v>
      </c>
      <c r="AC59" s="6">
        <v>0.04034145386372089</v>
      </c>
      <c r="AD59" s="6">
        <v>1.8474553915386165</v>
      </c>
      <c r="AE59" s="6">
        <v>0.2639426002047758</v>
      </c>
      <c r="AF59" s="6">
        <v>1.4344663447707637</v>
      </c>
      <c r="AG59" s="6">
        <v>0.029716519847391445</v>
      </c>
      <c r="AH59" s="6">
        <v>0.28602608516434913</v>
      </c>
      <c r="AI59" s="6">
        <v>0</v>
      </c>
      <c r="AJ59" s="6">
        <v>2.799615570110596</v>
      </c>
      <c r="AK59" s="6">
        <v>3.9861144428547957</v>
      </c>
      <c r="AL59" s="6">
        <v>80.41837954763382</v>
      </c>
      <c r="AM59" s="6">
        <v>24.218670138275975</v>
      </c>
      <c r="AN59" s="6">
        <v>53.78503628488215</v>
      </c>
      <c r="AO59" s="6">
        <v>0.9562475779946183</v>
      </c>
      <c r="AP59" s="6">
        <v>0.09385877540694548</v>
      </c>
      <c r="AQ59" s="6">
        <v>0.4458262239699682</v>
      </c>
      <c r="AR59" s="6">
        <v>2.5194473825097454E-05</v>
      </c>
      <c r="AS59" s="6">
        <v>1.2500318597775277</v>
      </c>
      <c r="AT59" s="6">
        <v>9.522230125413268</v>
      </c>
      <c r="AU59" s="6">
        <v>0</v>
      </c>
      <c r="AV59" s="6">
        <v>0</v>
      </c>
      <c r="AW59" s="6">
        <v>0.16990830912822508</v>
      </c>
      <c r="AX59" s="6">
        <v>0.13071205756797796</v>
      </c>
      <c r="AY59" s="6">
        <v>18.802696491126895</v>
      </c>
      <c r="AZ59" s="6">
        <v>1.4273578074873248</v>
      </c>
      <c r="BA59" s="6">
        <v>673.20498180205</v>
      </c>
      <c r="BB59" s="6">
        <v>39.385621893120735</v>
      </c>
      <c r="BC59" s="6">
        <v>7.689687253126893</v>
      </c>
      <c r="BD59" s="6">
        <v>0</v>
      </c>
      <c r="BE59" s="6">
        <v>0.03805936934355553</v>
      </c>
      <c r="BF59" s="6">
        <v>4.736133730942821</v>
      </c>
      <c r="BG59" s="6">
        <v>1364.6359044623941</v>
      </c>
      <c r="BH59" s="6">
        <v>0.04813978118933142</v>
      </c>
      <c r="BI59" s="6">
        <v>0</v>
      </c>
      <c r="BJ59" s="6">
        <v>0</v>
      </c>
      <c r="BK59" s="6">
        <v>0</v>
      </c>
      <c r="BL59" s="2">
        <f t="shared" si="0"/>
        <v>2362.3783514577012</v>
      </c>
      <c r="BM59" s="6">
        <v>3416.1156952543306</v>
      </c>
      <c r="BN59" s="6">
        <v>172.5</v>
      </c>
      <c r="BO59" s="6">
        <v>918.9</v>
      </c>
      <c r="BP59" s="6">
        <v>84.223210556011</v>
      </c>
      <c r="BQ59" s="6">
        <v>0</v>
      </c>
      <c r="BR59" s="6">
        <v>439.5223004164691</v>
      </c>
      <c r="BS59" s="6">
        <v>120.35597308940393</v>
      </c>
      <c r="BT59" s="2">
        <f t="shared" si="1"/>
        <v>7513.995530773916</v>
      </c>
      <c r="BU59" s="10"/>
      <c r="BV59" s="10"/>
    </row>
    <row r="60" spans="1:74" ht="12.75">
      <c r="A60" s="11" t="s">
        <v>56</v>
      </c>
      <c r="B60" s="20" t="s">
        <v>147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0.033940775385096135</v>
      </c>
      <c r="K60" s="6">
        <v>4.605452071794131</v>
      </c>
      <c r="L60" s="6">
        <v>0.022345571980582644</v>
      </c>
      <c r="M60" s="6">
        <v>0.317443032818566</v>
      </c>
      <c r="N60" s="6">
        <v>0.010869633010032978</v>
      </c>
      <c r="O60" s="6">
        <v>0</v>
      </c>
      <c r="P60" s="6">
        <v>0.19670443432391618</v>
      </c>
      <c r="Q60" s="6">
        <v>0.18221420149991666</v>
      </c>
      <c r="R60" s="6">
        <v>3.3007640344108933</v>
      </c>
      <c r="S60" s="6">
        <v>0.5222427893788506</v>
      </c>
      <c r="T60" s="6">
        <v>1.647816280852766</v>
      </c>
      <c r="U60" s="6">
        <v>0.9714551963478663</v>
      </c>
      <c r="V60" s="6">
        <v>0.5853306091577994</v>
      </c>
      <c r="W60" s="6">
        <v>2.8293901926457914</v>
      </c>
      <c r="X60" s="6">
        <v>1.3417868669362933</v>
      </c>
      <c r="Y60" s="6">
        <v>1.7728579770726882</v>
      </c>
      <c r="Z60" s="6">
        <v>0.0008002565428246791</v>
      </c>
      <c r="AA60" s="6">
        <v>0.6177913888162795</v>
      </c>
      <c r="AB60" s="6">
        <v>2.1037346189144626</v>
      </c>
      <c r="AC60" s="6">
        <v>0.7455154003527924</v>
      </c>
      <c r="AD60" s="6">
        <v>33.786453623153946</v>
      </c>
      <c r="AE60" s="6">
        <v>0.6985473014770013</v>
      </c>
      <c r="AF60" s="6">
        <v>0.11098543043396261</v>
      </c>
      <c r="AG60" s="6">
        <v>0.24864605995683078</v>
      </c>
      <c r="AH60" s="6">
        <v>0.07878688837818379</v>
      </c>
      <c r="AI60" s="6">
        <v>0.1173879657945545</v>
      </c>
      <c r="AJ60" s="6">
        <v>1.6170817965042286</v>
      </c>
      <c r="AK60" s="6">
        <v>7.060565776666064</v>
      </c>
      <c r="AL60" s="6">
        <v>16.765997894911827</v>
      </c>
      <c r="AM60" s="6">
        <v>2.5693192821467186</v>
      </c>
      <c r="AN60" s="6">
        <v>73.34811512850634</v>
      </c>
      <c r="AO60" s="6">
        <v>0.4933892279273291</v>
      </c>
      <c r="AP60" s="6">
        <v>0</v>
      </c>
      <c r="AQ60" s="6">
        <v>0</v>
      </c>
      <c r="AR60" s="6">
        <v>0.13928727351371348</v>
      </c>
      <c r="AS60" s="6">
        <v>0.01290334214478256</v>
      </c>
      <c r="AT60" s="6">
        <v>0</v>
      </c>
      <c r="AU60" s="6">
        <v>0</v>
      </c>
      <c r="AV60" s="6">
        <v>0</v>
      </c>
      <c r="AW60" s="6">
        <v>0.5957877579337488</v>
      </c>
      <c r="AX60" s="6">
        <v>0.034653238196249284</v>
      </c>
      <c r="AY60" s="6">
        <v>0</v>
      </c>
      <c r="AZ60" s="6">
        <v>2.4343113344643648</v>
      </c>
      <c r="BA60" s="6">
        <v>6.737246367278998</v>
      </c>
      <c r="BB60" s="6">
        <v>7.658396296165844</v>
      </c>
      <c r="BC60" s="6">
        <v>9.626585741110926</v>
      </c>
      <c r="BD60" s="6">
        <v>201.22152810828078</v>
      </c>
      <c r="BE60" s="6">
        <v>0</v>
      </c>
      <c r="BF60" s="6">
        <v>20.03925369152194</v>
      </c>
      <c r="BG60" s="6">
        <v>28.52247199949852</v>
      </c>
      <c r="BH60" s="6">
        <v>66.4055477354436</v>
      </c>
      <c r="BI60" s="6">
        <v>0</v>
      </c>
      <c r="BJ60" s="6">
        <v>0</v>
      </c>
      <c r="BK60" s="6">
        <v>0</v>
      </c>
      <c r="BL60" s="2">
        <f t="shared" si="0"/>
        <v>502.131704593652</v>
      </c>
      <c r="BM60" s="6">
        <v>1392.328646713537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2">
        <f t="shared" si="1"/>
        <v>1894.4603513071888</v>
      </c>
      <c r="BU60" s="10"/>
      <c r="BV60" s="10"/>
    </row>
    <row r="61" spans="1:74" ht="12.75">
      <c r="A61" s="11" t="s">
        <v>57</v>
      </c>
      <c r="B61" s="20" t="s">
        <v>148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2">
        <f t="shared" si="0"/>
        <v>0</v>
      </c>
      <c r="BM61" s="6">
        <v>1199.7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2">
        <f t="shared" si="1"/>
        <v>1199.7</v>
      </c>
      <c r="BU61" s="10"/>
      <c r="BV61" s="10"/>
    </row>
    <row r="62" spans="1:74" ht="12.75">
      <c r="A62" s="12" t="s">
        <v>58</v>
      </c>
      <c r="B62" s="20" t="s">
        <v>149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2">
        <f t="shared" si="0"/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2">
        <f t="shared" si="1"/>
        <v>0</v>
      </c>
      <c r="BU62" s="10"/>
      <c r="BV62" s="10"/>
    </row>
    <row r="63" spans="1:74" ht="12.75">
      <c r="A63" s="11" t="s">
        <v>60</v>
      </c>
      <c r="B63" s="20" t="s">
        <v>150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2">
        <f t="shared" si="0"/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2">
        <f t="shared" si="1"/>
        <v>0</v>
      </c>
      <c r="BU63" s="10"/>
      <c r="BV63" s="10"/>
    </row>
    <row r="64" spans="1:74" ht="12.75">
      <c r="A64" s="3"/>
      <c r="B64" s="24" t="s">
        <v>153</v>
      </c>
      <c r="C64" s="2">
        <f aca="true" t="shared" si="2" ref="C64:BK64">SUM(C3:C62)</f>
        <v>4122.51407039541</v>
      </c>
      <c r="D64" s="2">
        <f t="shared" si="2"/>
        <v>19.999999119259936</v>
      </c>
      <c r="E64" s="2">
        <f t="shared" si="2"/>
        <v>75.39999665708635</v>
      </c>
      <c r="F64" s="2">
        <f t="shared" si="2"/>
        <v>0</v>
      </c>
      <c r="G64" s="2">
        <f t="shared" si="2"/>
        <v>0</v>
      </c>
      <c r="H64" s="2">
        <f t="shared" si="2"/>
        <v>0</v>
      </c>
      <c r="I64" s="2">
        <f t="shared" si="2"/>
        <v>0</v>
      </c>
      <c r="J64" s="2">
        <f t="shared" si="2"/>
        <v>442.2999804683278</v>
      </c>
      <c r="K64" s="2">
        <f t="shared" si="2"/>
        <v>19241.59914879349</v>
      </c>
      <c r="L64" s="2">
        <f t="shared" si="2"/>
        <v>975.0999565497747</v>
      </c>
      <c r="M64" s="2">
        <f t="shared" si="2"/>
        <v>5196.499770121245</v>
      </c>
      <c r="N64" s="2">
        <f t="shared" si="2"/>
        <v>1595.4999295434784</v>
      </c>
      <c r="O64" s="2">
        <f t="shared" si="2"/>
        <v>222.89999002064647</v>
      </c>
      <c r="P64" s="2">
        <f t="shared" si="2"/>
        <v>1810.6999198860108</v>
      </c>
      <c r="Q64" s="2">
        <f t="shared" si="2"/>
        <v>3037.799864901619</v>
      </c>
      <c r="R64" s="2">
        <f t="shared" si="2"/>
        <v>4425.899803414508</v>
      </c>
      <c r="S64" s="2">
        <f t="shared" si="2"/>
        <v>13668.09939066128</v>
      </c>
      <c r="T64" s="2">
        <f t="shared" si="2"/>
        <v>20428.499091476526</v>
      </c>
      <c r="U64" s="2">
        <f t="shared" si="2"/>
        <v>3655.4998375046707</v>
      </c>
      <c r="V64" s="2">
        <f t="shared" si="2"/>
        <v>4323.399808141579</v>
      </c>
      <c r="W64" s="2">
        <f t="shared" si="2"/>
        <v>11273.799498370696</v>
      </c>
      <c r="X64" s="2">
        <f t="shared" si="2"/>
        <v>6481.79971226576</v>
      </c>
      <c r="Y64" s="2">
        <f t="shared" si="2"/>
        <v>5807.099742375064</v>
      </c>
      <c r="Z64" s="2">
        <f t="shared" si="2"/>
        <v>110.099995106936</v>
      </c>
      <c r="AA64" s="2">
        <f t="shared" si="2"/>
        <v>3375.099850576932</v>
      </c>
      <c r="AB64" s="2">
        <f t="shared" si="2"/>
        <v>4625.2997930246465</v>
      </c>
      <c r="AC64" s="2">
        <f t="shared" si="2"/>
        <v>791.3999647451311</v>
      </c>
      <c r="AD64" s="2">
        <f t="shared" si="2"/>
        <v>15802.799297371148</v>
      </c>
      <c r="AE64" s="2">
        <f t="shared" si="2"/>
        <v>1405.3999378130077</v>
      </c>
      <c r="AF64" s="2">
        <f t="shared" si="2"/>
        <v>3316.7998521657273</v>
      </c>
      <c r="AG64" s="2">
        <f t="shared" si="2"/>
        <v>916.1999592803788</v>
      </c>
      <c r="AH64" s="2">
        <f t="shared" si="2"/>
        <v>4326.799808300297</v>
      </c>
      <c r="AI64" s="2">
        <f t="shared" si="2"/>
        <v>276.2999878089303</v>
      </c>
      <c r="AJ64" s="2">
        <f t="shared" si="2"/>
        <v>24660.398910167754</v>
      </c>
      <c r="AK64" s="2">
        <f t="shared" si="2"/>
        <v>5323.399770893155</v>
      </c>
      <c r="AL64" s="2">
        <f t="shared" si="2"/>
        <v>21997.499035739656</v>
      </c>
      <c r="AM64" s="2">
        <f t="shared" si="2"/>
        <v>10895.899524576887</v>
      </c>
      <c r="AN64" s="2">
        <f t="shared" si="2"/>
        <v>6017.4997410160595</v>
      </c>
      <c r="AO64" s="2">
        <f t="shared" si="2"/>
        <v>6752.9997050131915</v>
      </c>
      <c r="AP64" s="2">
        <f t="shared" si="2"/>
        <v>1958.3999129058925</v>
      </c>
      <c r="AQ64" s="2">
        <f t="shared" si="2"/>
        <v>4336.2998080102425</v>
      </c>
      <c r="AR64" s="2">
        <f t="shared" si="2"/>
        <v>10878.772074347316</v>
      </c>
      <c r="AS64" s="2">
        <f t="shared" si="2"/>
        <v>4751.150850151313</v>
      </c>
      <c r="AT64" s="2">
        <f t="shared" si="2"/>
        <v>6497.54824298423</v>
      </c>
      <c r="AU64" s="2">
        <f t="shared" si="2"/>
        <v>3244.449044519402</v>
      </c>
      <c r="AV64" s="2">
        <f t="shared" si="2"/>
        <v>2814.099910318867</v>
      </c>
      <c r="AW64" s="2">
        <f t="shared" si="2"/>
        <v>6147.394863480144</v>
      </c>
      <c r="AX64" s="2">
        <f t="shared" si="2"/>
        <v>1717.6999278606183</v>
      </c>
      <c r="AY64" s="2">
        <f t="shared" si="2"/>
        <v>3863.7998288720896</v>
      </c>
      <c r="AZ64" s="2">
        <f t="shared" si="2"/>
        <v>472.69997902486045</v>
      </c>
      <c r="BA64" s="2">
        <f t="shared" si="2"/>
        <v>23633.298999713712</v>
      </c>
      <c r="BB64" s="2">
        <f t="shared" si="2"/>
        <v>4955.356489170352</v>
      </c>
      <c r="BC64" s="2">
        <f t="shared" si="2"/>
        <v>1681.2719607335848</v>
      </c>
      <c r="BD64" s="2">
        <f t="shared" si="2"/>
        <v>8304.157317192296</v>
      </c>
      <c r="BE64" s="2">
        <f t="shared" si="2"/>
        <v>1078.19995241948</v>
      </c>
      <c r="BF64" s="2">
        <f t="shared" si="2"/>
        <v>1132.0219282199903</v>
      </c>
      <c r="BG64" s="2">
        <f t="shared" si="2"/>
        <v>3131.314341939081</v>
      </c>
      <c r="BH64" s="2">
        <f t="shared" si="2"/>
        <v>968.3999573860295</v>
      </c>
      <c r="BI64" s="2">
        <f t="shared" si="2"/>
        <v>0</v>
      </c>
      <c r="BJ64" s="2">
        <f t="shared" si="2"/>
        <v>0</v>
      </c>
      <c r="BK64" s="2">
        <f t="shared" si="2"/>
        <v>8402.30121003908</v>
      </c>
      <c r="BL64" s="2">
        <f t="shared" si="0"/>
        <v>317366.9412435548</v>
      </c>
      <c r="BM64" s="2">
        <f aca="true" t="shared" si="3" ref="BM64:BS64">SUM(BM3:BM62)</f>
        <v>116964.60696343568</v>
      </c>
      <c r="BN64" s="2">
        <f t="shared" si="3"/>
        <v>3210.8078302505596</v>
      </c>
      <c r="BO64" s="2">
        <f t="shared" si="3"/>
        <v>52208.148742376376</v>
      </c>
      <c r="BP64" s="2">
        <f t="shared" si="3"/>
        <v>48811.36874238513</v>
      </c>
      <c r="BQ64" s="2">
        <f t="shared" si="3"/>
        <v>1158.3317842925278</v>
      </c>
      <c r="BR64" s="2">
        <f t="shared" si="3"/>
        <v>149872.69625682104</v>
      </c>
      <c r="BS64" s="2">
        <f t="shared" si="3"/>
        <v>56363.803743178985</v>
      </c>
      <c r="BT64" s="2">
        <f t="shared" si="1"/>
        <v>745956.705306295</v>
      </c>
      <c r="BU64" s="10"/>
      <c r="BV64" s="10"/>
    </row>
    <row r="65" spans="1:72" ht="12.75">
      <c r="A65" s="3" t="s">
        <v>62</v>
      </c>
      <c r="B65" s="24" t="s">
        <v>208</v>
      </c>
      <c r="C65" s="6">
        <v>25.086089130225588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143.92755311274297</v>
      </c>
      <c r="AS65" s="6">
        <v>80.14897699342464</v>
      </c>
      <c r="AT65" s="6">
        <v>154.8503053916091</v>
      </c>
      <c r="AU65" s="6">
        <v>61.9510364387039</v>
      </c>
      <c r="AV65" s="6">
        <v>0</v>
      </c>
      <c r="AW65" s="6">
        <v>453.50513648277445</v>
      </c>
      <c r="AX65" s="6">
        <v>0</v>
      </c>
      <c r="AY65" s="6">
        <v>0</v>
      </c>
      <c r="AZ65" s="6">
        <v>0</v>
      </c>
      <c r="BA65" s="6">
        <v>0</v>
      </c>
      <c r="BB65" s="6">
        <v>840.0435108296496</v>
      </c>
      <c r="BC65" s="6">
        <v>182.53050593034592</v>
      </c>
      <c r="BD65" s="6">
        <v>535.0426743600921</v>
      </c>
      <c r="BE65" s="6">
        <v>0</v>
      </c>
      <c r="BF65" s="6">
        <v>85.17804643910728</v>
      </c>
      <c r="BG65" s="6">
        <v>13.685524394728231</v>
      </c>
      <c r="BH65" s="6">
        <v>0</v>
      </c>
      <c r="BI65" s="6">
        <v>0</v>
      </c>
      <c r="BJ65" s="6">
        <v>0</v>
      </c>
      <c r="BK65" s="6">
        <v>0</v>
      </c>
      <c r="BL65" s="2">
        <f t="shared" si="0"/>
        <v>2575.9493595034037</v>
      </c>
      <c r="BM65" s="6">
        <v>11596.49298703937</v>
      </c>
      <c r="BN65" s="6">
        <v>3.7921697494402893</v>
      </c>
      <c r="BO65" s="6">
        <v>138.55125762362923</v>
      </c>
      <c r="BP65" s="6">
        <v>3814.631257614816</v>
      </c>
      <c r="BQ65" s="6">
        <v>0</v>
      </c>
      <c r="BR65" s="6">
        <v>0</v>
      </c>
      <c r="BS65" s="6">
        <v>0</v>
      </c>
      <c r="BT65" s="2">
        <f t="shared" si="1"/>
        <v>18129.41703153066</v>
      </c>
    </row>
    <row r="66" spans="1:72" ht="12.75">
      <c r="A66" s="3"/>
      <c r="B66" s="24" t="s">
        <v>153</v>
      </c>
      <c r="C66" s="2">
        <f>SUM(C64:C65)</f>
        <v>4147.600159525636</v>
      </c>
      <c r="D66" s="2">
        <f aca="true" t="shared" si="4" ref="D66:BO66">SUM(D64:D65)</f>
        <v>19.999999119259936</v>
      </c>
      <c r="E66" s="2">
        <f t="shared" si="4"/>
        <v>75.39999665708635</v>
      </c>
      <c r="F66" s="2">
        <f t="shared" si="4"/>
        <v>0</v>
      </c>
      <c r="G66" s="2">
        <f t="shared" si="4"/>
        <v>0</v>
      </c>
      <c r="H66" s="2">
        <f t="shared" si="4"/>
        <v>0</v>
      </c>
      <c r="I66" s="2">
        <f t="shared" si="4"/>
        <v>0</v>
      </c>
      <c r="J66" s="2">
        <f t="shared" si="4"/>
        <v>442.2999804683278</v>
      </c>
      <c r="K66" s="2">
        <f t="shared" si="4"/>
        <v>19241.59914879349</v>
      </c>
      <c r="L66" s="2">
        <f t="shared" si="4"/>
        <v>975.0999565497747</v>
      </c>
      <c r="M66" s="2">
        <f t="shared" si="4"/>
        <v>5196.499770121245</v>
      </c>
      <c r="N66" s="2">
        <f t="shared" si="4"/>
        <v>1595.4999295434784</v>
      </c>
      <c r="O66" s="2">
        <f t="shared" si="4"/>
        <v>222.89999002064647</v>
      </c>
      <c r="P66" s="2">
        <f t="shared" si="4"/>
        <v>1810.6999198860108</v>
      </c>
      <c r="Q66" s="2">
        <f t="shared" si="4"/>
        <v>3037.799864901619</v>
      </c>
      <c r="R66" s="2">
        <f t="shared" si="4"/>
        <v>4425.899803414508</v>
      </c>
      <c r="S66" s="2">
        <f t="shared" si="4"/>
        <v>13668.09939066128</v>
      </c>
      <c r="T66" s="2">
        <f t="shared" si="4"/>
        <v>20428.499091476526</v>
      </c>
      <c r="U66" s="2">
        <f t="shared" si="4"/>
        <v>3655.4998375046707</v>
      </c>
      <c r="V66" s="2">
        <f t="shared" si="4"/>
        <v>4323.399808141579</v>
      </c>
      <c r="W66" s="2">
        <f t="shared" si="4"/>
        <v>11273.799498370696</v>
      </c>
      <c r="X66" s="2">
        <f t="shared" si="4"/>
        <v>6481.79971226576</v>
      </c>
      <c r="Y66" s="2">
        <f t="shared" si="4"/>
        <v>5807.099742375064</v>
      </c>
      <c r="Z66" s="2">
        <f t="shared" si="4"/>
        <v>110.099995106936</v>
      </c>
      <c r="AA66" s="2">
        <f t="shared" si="4"/>
        <v>3375.099850576932</v>
      </c>
      <c r="AB66" s="2">
        <f t="shared" si="4"/>
        <v>4625.2997930246465</v>
      </c>
      <c r="AC66" s="2">
        <f t="shared" si="4"/>
        <v>791.3999647451311</v>
      </c>
      <c r="AD66" s="2">
        <f t="shared" si="4"/>
        <v>15802.799297371148</v>
      </c>
      <c r="AE66" s="2">
        <f t="shared" si="4"/>
        <v>1405.3999378130077</v>
      </c>
      <c r="AF66" s="2">
        <f t="shared" si="4"/>
        <v>3316.7998521657273</v>
      </c>
      <c r="AG66" s="2">
        <f t="shared" si="4"/>
        <v>916.1999592803788</v>
      </c>
      <c r="AH66" s="2">
        <f t="shared" si="4"/>
        <v>4326.799808300297</v>
      </c>
      <c r="AI66" s="2">
        <f t="shared" si="4"/>
        <v>276.2999878089303</v>
      </c>
      <c r="AJ66" s="2">
        <f t="shared" si="4"/>
        <v>24660.398910167754</v>
      </c>
      <c r="AK66" s="2">
        <f t="shared" si="4"/>
        <v>5323.399770893155</v>
      </c>
      <c r="AL66" s="2">
        <f t="shared" si="4"/>
        <v>21997.499035739656</v>
      </c>
      <c r="AM66" s="2">
        <f t="shared" si="4"/>
        <v>10895.899524576887</v>
      </c>
      <c r="AN66" s="2">
        <f t="shared" si="4"/>
        <v>6017.4997410160595</v>
      </c>
      <c r="AO66" s="2">
        <f t="shared" si="4"/>
        <v>6752.9997050131915</v>
      </c>
      <c r="AP66" s="2">
        <f t="shared" si="4"/>
        <v>1958.3999129058925</v>
      </c>
      <c r="AQ66" s="2">
        <f t="shared" si="4"/>
        <v>4336.2998080102425</v>
      </c>
      <c r="AR66" s="2">
        <f t="shared" si="4"/>
        <v>11022.699627460059</v>
      </c>
      <c r="AS66" s="2">
        <f t="shared" si="4"/>
        <v>4831.299827144738</v>
      </c>
      <c r="AT66" s="2">
        <f t="shared" si="4"/>
        <v>6652.398548375839</v>
      </c>
      <c r="AU66" s="2">
        <f t="shared" si="4"/>
        <v>3306.4000809581057</v>
      </c>
      <c r="AV66" s="2">
        <f t="shared" si="4"/>
        <v>2814.099910318867</v>
      </c>
      <c r="AW66" s="2">
        <f t="shared" si="4"/>
        <v>6600.899999962918</v>
      </c>
      <c r="AX66" s="2">
        <f t="shared" si="4"/>
        <v>1717.6999278606183</v>
      </c>
      <c r="AY66" s="2">
        <f t="shared" si="4"/>
        <v>3863.7998288720896</v>
      </c>
      <c r="AZ66" s="2">
        <f t="shared" si="4"/>
        <v>472.69997902486045</v>
      </c>
      <c r="BA66" s="2">
        <f t="shared" si="4"/>
        <v>23633.298999713712</v>
      </c>
      <c r="BB66" s="2">
        <f t="shared" si="4"/>
        <v>5795.4000000000015</v>
      </c>
      <c r="BC66" s="2">
        <f t="shared" si="4"/>
        <v>1863.8024666639308</v>
      </c>
      <c r="BD66" s="2">
        <f t="shared" si="4"/>
        <v>8839.199991552388</v>
      </c>
      <c r="BE66" s="2">
        <f t="shared" si="4"/>
        <v>1078.19995241948</v>
      </c>
      <c r="BF66" s="2">
        <f t="shared" si="4"/>
        <v>1217.1999746590975</v>
      </c>
      <c r="BG66" s="2">
        <f t="shared" si="4"/>
        <v>3144.999866333809</v>
      </c>
      <c r="BH66" s="2">
        <f t="shared" si="4"/>
        <v>968.3999573860295</v>
      </c>
      <c r="BI66" s="2">
        <f t="shared" si="4"/>
        <v>0</v>
      </c>
      <c r="BJ66" s="2">
        <f t="shared" si="4"/>
        <v>0</v>
      </c>
      <c r="BK66" s="2">
        <f t="shared" si="4"/>
        <v>8402.30121003908</v>
      </c>
      <c r="BL66" s="2">
        <f t="shared" si="0"/>
        <v>319942.8906030583</v>
      </c>
      <c r="BM66" s="2">
        <f t="shared" si="4"/>
        <v>128561.09995047505</v>
      </c>
      <c r="BN66" s="2">
        <f t="shared" si="4"/>
        <v>3214.6</v>
      </c>
      <c r="BO66" s="2">
        <f t="shared" si="4"/>
        <v>52346.700000000004</v>
      </c>
      <c r="BP66" s="2">
        <f>SUM(BP64:BP65)</f>
        <v>52625.99999999995</v>
      </c>
      <c r="BQ66" s="2">
        <f>SUM(BQ64:BQ65)</f>
        <v>1158.3317842925278</v>
      </c>
      <c r="BR66" s="2">
        <f>SUM(BR64:BR65)</f>
        <v>149872.69625682104</v>
      </c>
      <c r="BS66" s="2">
        <f>SUM(BS64:BS65)</f>
        <v>56363.803743178985</v>
      </c>
      <c r="BT66" s="2">
        <f t="shared" si="1"/>
        <v>764086.1223378257</v>
      </c>
    </row>
    <row r="67" spans="1:64" ht="12.75">
      <c r="A67" s="3" t="s">
        <v>63</v>
      </c>
      <c r="B67" s="24" t="s">
        <v>209</v>
      </c>
      <c r="C67" s="6">
        <v>347.2</v>
      </c>
      <c r="D67" s="6">
        <v>12.2</v>
      </c>
      <c r="E67" s="6">
        <v>29.2</v>
      </c>
      <c r="F67" s="6">
        <v>0</v>
      </c>
      <c r="G67" s="6">
        <v>0</v>
      </c>
      <c r="H67" s="6">
        <v>0</v>
      </c>
      <c r="I67" s="6">
        <v>0</v>
      </c>
      <c r="J67" s="6">
        <v>147.7</v>
      </c>
      <c r="K67" s="6">
        <v>2982</v>
      </c>
      <c r="L67" s="6">
        <v>103</v>
      </c>
      <c r="M67" s="6">
        <v>1222.8</v>
      </c>
      <c r="N67" s="6">
        <v>250.6</v>
      </c>
      <c r="O67" s="6">
        <v>66.2</v>
      </c>
      <c r="P67" s="6">
        <v>401.6</v>
      </c>
      <c r="Q67" s="6">
        <v>704.1</v>
      </c>
      <c r="R67" s="6">
        <v>1382.7</v>
      </c>
      <c r="S67" s="6">
        <v>409.9</v>
      </c>
      <c r="T67" s="6">
        <v>4449.3</v>
      </c>
      <c r="U67" s="6">
        <v>1020.1</v>
      </c>
      <c r="V67" s="6">
        <v>1396.1</v>
      </c>
      <c r="W67" s="6">
        <v>2113.1</v>
      </c>
      <c r="X67" s="6">
        <v>2197</v>
      </c>
      <c r="Y67" s="6">
        <v>1817.2</v>
      </c>
      <c r="Z67" s="6">
        <v>36.4</v>
      </c>
      <c r="AA67" s="6">
        <v>1242</v>
      </c>
      <c r="AB67" s="6">
        <v>1074.1</v>
      </c>
      <c r="AC67" s="6">
        <v>266.1</v>
      </c>
      <c r="AD67" s="6">
        <v>2408.4</v>
      </c>
      <c r="AE67" s="6">
        <v>469.4</v>
      </c>
      <c r="AF67" s="6">
        <v>725.4</v>
      </c>
      <c r="AG67" s="6">
        <v>98</v>
      </c>
      <c r="AH67" s="6">
        <v>1687.7</v>
      </c>
      <c r="AI67" s="6">
        <v>400.5</v>
      </c>
      <c r="AJ67" s="6">
        <v>6395.8</v>
      </c>
      <c r="AK67" s="6">
        <v>1890.2</v>
      </c>
      <c r="AL67" s="6">
        <v>7962.3</v>
      </c>
      <c r="AM67" s="6">
        <v>4566.5</v>
      </c>
      <c r="AN67" s="6">
        <v>1834.7</v>
      </c>
      <c r="AO67" s="6">
        <v>4439.5</v>
      </c>
      <c r="AP67" s="6">
        <v>108.2</v>
      </c>
      <c r="AQ67" s="6">
        <v>650.5</v>
      </c>
      <c r="AR67" s="6">
        <v>1641.8</v>
      </c>
      <c r="AS67" s="6">
        <v>3286.9</v>
      </c>
      <c r="AT67" s="6">
        <v>5467.9</v>
      </c>
      <c r="AU67" s="6">
        <v>1715</v>
      </c>
      <c r="AV67" s="6">
        <v>827.4</v>
      </c>
      <c r="AW67" s="6">
        <v>529.8</v>
      </c>
      <c r="AX67" s="6">
        <v>237.2</v>
      </c>
      <c r="AY67" s="6">
        <v>2104.3</v>
      </c>
      <c r="AZ67" s="6">
        <v>370</v>
      </c>
      <c r="BA67" s="6">
        <v>10322.7</v>
      </c>
      <c r="BB67" s="6">
        <v>15225.5</v>
      </c>
      <c r="BC67" s="6">
        <v>13341.4</v>
      </c>
      <c r="BD67" s="6">
        <v>10226.1</v>
      </c>
      <c r="BE67" s="6">
        <v>288.8</v>
      </c>
      <c r="BF67" s="6">
        <v>1269.6</v>
      </c>
      <c r="BG67" s="6">
        <v>1132.3</v>
      </c>
      <c r="BH67" s="6">
        <v>343.9</v>
      </c>
      <c r="BI67" s="6">
        <v>1199.7</v>
      </c>
      <c r="BJ67" s="6">
        <v>0</v>
      </c>
      <c r="BK67" s="6">
        <v>0</v>
      </c>
      <c r="BL67" s="2">
        <f t="shared" si="0"/>
        <v>126838</v>
      </c>
    </row>
    <row r="68" spans="1:64" ht="12.75">
      <c r="A68" s="3" t="s">
        <v>88</v>
      </c>
      <c r="B68" s="24" t="s">
        <v>217</v>
      </c>
      <c r="C68" s="6">
        <v>16.96</v>
      </c>
      <c r="D68" s="6">
        <v>1.661</v>
      </c>
      <c r="E68" s="6">
        <v>1.245</v>
      </c>
      <c r="F68" s="6">
        <v>0</v>
      </c>
      <c r="G68" s="6">
        <v>0</v>
      </c>
      <c r="H68" s="6">
        <v>0</v>
      </c>
      <c r="I68" s="6">
        <v>0</v>
      </c>
      <c r="J68" s="6">
        <v>20.066</v>
      </c>
      <c r="K68" s="6">
        <v>154.49300000000002</v>
      </c>
      <c r="L68" s="6">
        <v>2.399</v>
      </c>
      <c r="M68" s="6">
        <v>28.745</v>
      </c>
      <c r="N68" s="6">
        <v>4.209</v>
      </c>
      <c r="O68" s="6">
        <v>1.021</v>
      </c>
      <c r="P68" s="6">
        <v>8.831</v>
      </c>
      <c r="Q68" s="6">
        <v>25.403</v>
      </c>
      <c r="R68" s="6">
        <v>20.089</v>
      </c>
      <c r="S68" s="6">
        <v>25.025</v>
      </c>
      <c r="T68" s="6">
        <v>129.388</v>
      </c>
      <c r="U68" s="6">
        <v>16.916</v>
      </c>
      <c r="V68" s="6">
        <v>53.54600000000001</v>
      </c>
      <c r="W68" s="6">
        <v>86.622</v>
      </c>
      <c r="X68" s="6">
        <v>36.796</v>
      </c>
      <c r="Y68" s="6">
        <v>24.753999999999998</v>
      </c>
      <c r="Z68" s="6">
        <v>0.531</v>
      </c>
      <c r="AA68" s="6">
        <v>14.033</v>
      </c>
      <c r="AB68" s="6">
        <v>4.746</v>
      </c>
      <c r="AC68" s="6">
        <v>2.793</v>
      </c>
      <c r="AD68" s="6">
        <v>32.67</v>
      </c>
      <c r="AE68" s="6">
        <v>4.119000000000001</v>
      </c>
      <c r="AF68" s="6">
        <v>14.684000000000001</v>
      </c>
      <c r="AG68" s="6">
        <v>7.235</v>
      </c>
      <c r="AH68" s="6">
        <v>77.87100000000002</v>
      </c>
      <c r="AI68" s="6">
        <v>28.241</v>
      </c>
      <c r="AJ68" s="6">
        <v>135.341</v>
      </c>
      <c r="AK68" s="6">
        <v>68.207</v>
      </c>
      <c r="AL68" s="6">
        <v>69.319</v>
      </c>
      <c r="AM68" s="6">
        <v>175.462</v>
      </c>
      <c r="AN68" s="6">
        <v>110.129</v>
      </c>
      <c r="AO68" s="6">
        <v>76.784</v>
      </c>
      <c r="AP68" s="6">
        <v>1.6629999999999998</v>
      </c>
      <c r="AQ68" s="6">
        <v>4.371</v>
      </c>
      <c r="AR68" s="6">
        <v>59.774</v>
      </c>
      <c r="AS68" s="6">
        <v>17.607</v>
      </c>
      <c r="AT68" s="6">
        <v>195.1</v>
      </c>
      <c r="AU68" s="6">
        <v>41.7</v>
      </c>
      <c r="AV68" s="6">
        <v>31.4</v>
      </c>
      <c r="AW68" s="6">
        <v>2091.695</v>
      </c>
      <c r="AX68" s="6">
        <v>31.082</v>
      </c>
      <c r="AY68" s="6">
        <v>14.731</v>
      </c>
      <c r="AZ68" s="6">
        <v>5.07</v>
      </c>
      <c r="BA68" s="6">
        <v>200.34700000000004</v>
      </c>
      <c r="BB68" s="6">
        <v>0</v>
      </c>
      <c r="BC68" s="6">
        <v>3.195</v>
      </c>
      <c r="BD68" s="6">
        <v>36.821</v>
      </c>
      <c r="BE68" s="6">
        <v>21.978</v>
      </c>
      <c r="BF68" s="6">
        <v>20.540999999999997</v>
      </c>
      <c r="BG68" s="6">
        <v>414.59</v>
      </c>
      <c r="BH68" s="6">
        <v>2.248</v>
      </c>
      <c r="BI68" s="6">
        <v>0</v>
      </c>
      <c r="BJ68" s="6">
        <v>0</v>
      </c>
      <c r="BK68" s="6">
        <v>0</v>
      </c>
      <c r="BL68" s="2">
        <f aca="true" t="shared" si="5" ref="BL68:BL74">SUM(C68:BK68)</f>
        <v>4674.247</v>
      </c>
    </row>
    <row r="69" spans="1:64" ht="12.75">
      <c r="A69" s="19" t="s">
        <v>89</v>
      </c>
      <c r="B69" s="2" t="s">
        <v>261</v>
      </c>
      <c r="C69" s="6">
        <v>-34.52</v>
      </c>
      <c r="D69" s="6">
        <v>0</v>
      </c>
      <c r="E69" s="6">
        <v>-1.522</v>
      </c>
      <c r="F69" s="6">
        <v>0</v>
      </c>
      <c r="G69" s="6">
        <v>0</v>
      </c>
      <c r="H69" s="6">
        <v>0</v>
      </c>
      <c r="I69" s="6">
        <v>0</v>
      </c>
      <c r="J69" s="6">
        <v>-0.609</v>
      </c>
      <c r="K69" s="6">
        <v>-37.765</v>
      </c>
      <c r="L69" s="6">
        <v>-0.052</v>
      </c>
      <c r="M69" s="6">
        <v>-10.304</v>
      </c>
      <c r="N69" s="6">
        <v>-0.748</v>
      </c>
      <c r="O69" s="6">
        <v>-0.242</v>
      </c>
      <c r="P69" s="6">
        <v>-12.424</v>
      </c>
      <c r="Q69" s="6">
        <v>-5.774</v>
      </c>
      <c r="R69" s="6">
        <v>-17.250999999999998</v>
      </c>
      <c r="S69" s="6">
        <v>-37.605</v>
      </c>
      <c r="T69" s="6">
        <v>-10.824</v>
      </c>
      <c r="U69" s="6">
        <v>-7.442</v>
      </c>
      <c r="V69" s="6">
        <v>-1.961</v>
      </c>
      <c r="W69" s="6">
        <v>-9.283999999999999</v>
      </c>
      <c r="X69" s="6">
        <v>-42.366</v>
      </c>
      <c r="Y69" s="6">
        <v>-8.508999999999999</v>
      </c>
      <c r="Z69" s="6">
        <v>-0.191</v>
      </c>
      <c r="AA69" s="6">
        <v>-18.947</v>
      </c>
      <c r="AB69" s="6">
        <v>-20.397</v>
      </c>
      <c r="AC69" s="6">
        <v>-0.64</v>
      </c>
      <c r="AD69" s="6">
        <v>-1.925</v>
      </c>
      <c r="AE69" s="6">
        <v>-3.338</v>
      </c>
      <c r="AF69" s="6">
        <v>-2.342</v>
      </c>
      <c r="AG69" s="6">
        <v>-0.269</v>
      </c>
      <c r="AH69" s="6">
        <v>0</v>
      </c>
      <c r="AI69" s="6">
        <v>-8.3</v>
      </c>
      <c r="AJ69" s="6">
        <v>-14.370999999999999</v>
      </c>
      <c r="AK69" s="6">
        <v>-2.33</v>
      </c>
      <c r="AL69" s="6">
        <v>-27.434</v>
      </c>
      <c r="AM69" s="6">
        <v>-8.488</v>
      </c>
      <c r="AN69" s="6">
        <v>-2.192</v>
      </c>
      <c r="AO69" s="6">
        <v>-72.87100000000001</v>
      </c>
      <c r="AP69" s="6">
        <v>-0.264</v>
      </c>
      <c r="AQ69" s="6">
        <v>0</v>
      </c>
      <c r="AR69" s="6">
        <v>-54.183</v>
      </c>
      <c r="AS69" s="6">
        <v>-6.314</v>
      </c>
      <c r="AT69" s="6">
        <v>-1.8</v>
      </c>
      <c r="AU69" s="6">
        <v>-53.1</v>
      </c>
      <c r="AV69" s="6">
        <v>-0.123</v>
      </c>
      <c r="AW69" s="6">
        <v>-134.599</v>
      </c>
      <c r="AX69" s="6">
        <v>-1.489</v>
      </c>
      <c r="AY69" s="6">
        <v>-11.849</v>
      </c>
      <c r="AZ69" s="6">
        <v>-17.105</v>
      </c>
      <c r="BA69" s="6">
        <v>-299.125</v>
      </c>
      <c r="BB69" s="6">
        <v>0</v>
      </c>
      <c r="BC69" s="6">
        <v>-0.004</v>
      </c>
      <c r="BD69" s="6">
        <v>-356.899</v>
      </c>
      <c r="BE69" s="6">
        <v>-114.802</v>
      </c>
      <c r="BF69" s="6">
        <v>-138.356</v>
      </c>
      <c r="BG69" s="6">
        <v>-57.254</v>
      </c>
      <c r="BH69" s="6">
        <v>-0.547</v>
      </c>
      <c r="BI69" s="6">
        <v>0</v>
      </c>
      <c r="BJ69" s="6">
        <v>0</v>
      </c>
      <c r="BK69" s="6">
        <v>0</v>
      </c>
      <c r="BL69" s="2">
        <f t="shared" si="5"/>
        <v>-1671.0500000000002</v>
      </c>
    </row>
    <row r="70" spans="1:256" s="14" customFormat="1" ht="12.75">
      <c r="A70" s="3" t="s">
        <v>76</v>
      </c>
      <c r="B70" s="4" t="s">
        <v>64</v>
      </c>
      <c r="C70" s="6">
        <v>1937.273234958342</v>
      </c>
      <c r="D70" s="6">
        <v>41.40508722875831</v>
      </c>
      <c r="E70" s="6">
        <v>-8.305922873597002</v>
      </c>
      <c r="F70" s="6">
        <v>0</v>
      </c>
      <c r="G70" s="6">
        <v>0</v>
      </c>
      <c r="H70" s="6">
        <v>0</v>
      </c>
      <c r="I70" s="6">
        <v>0</v>
      </c>
      <c r="J70" s="6">
        <v>135.1576939524822</v>
      </c>
      <c r="K70" s="6">
        <v>1184.070922289702</v>
      </c>
      <c r="L70" s="6">
        <v>78.43662383803496</v>
      </c>
      <c r="M70" s="6">
        <v>176.40079649741233</v>
      </c>
      <c r="N70" s="6">
        <v>131.74933671945453</v>
      </c>
      <c r="O70" s="6">
        <v>9.760684202667072</v>
      </c>
      <c r="P70" s="6">
        <v>108.98953282232802</v>
      </c>
      <c r="Q70" s="6">
        <v>333.5594740433602</v>
      </c>
      <c r="R70" s="6">
        <v>499.5458326574991</v>
      </c>
      <c r="S70" s="6">
        <v>770.6105698935462</v>
      </c>
      <c r="T70" s="6">
        <v>2681.072762656145</v>
      </c>
      <c r="U70" s="6">
        <v>259.96966347132275</v>
      </c>
      <c r="V70" s="6">
        <v>436.6635904609035</v>
      </c>
      <c r="W70" s="6">
        <v>491.29799383351286</v>
      </c>
      <c r="X70" s="6">
        <v>458.7857067331427</v>
      </c>
      <c r="Y70" s="6">
        <v>711.6532478041426</v>
      </c>
      <c r="Z70" s="6">
        <v>8.983659197869834</v>
      </c>
      <c r="AA70" s="6">
        <v>310.24049626192436</v>
      </c>
      <c r="AB70" s="6">
        <v>230.47780794012488</v>
      </c>
      <c r="AC70" s="6">
        <v>63.611134802639675</v>
      </c>
      <c r="AD70" s="6">
        <v>393.667818991822</v>
      </c>
      <c r="AE70" s="6">
        <v>99.84760584667178</v>
      </c>
      <c r="AF70" s="6">
        <v>169.89433551131623</v>
      </c>
      <c r="AG70" s="6">
        <v>60.74149061861935</v>
      </c>
      <c r="AH70" s="6">
        <v>1922.515320207879</v>
      </c>
      <c r="AI70" s="6">
        <v>-121.71819124685723</v>
      </c>
      <c r="AJ70" s="6">
        <v>3756.388062559375</v>
      </c>
      <c r="AK70" s="6">
        <v>1223.5224976850693</v>
      </c>
      <c r="AL70" s="6">
        <v>4357.57794611271</v>
      </c>
      <c r="AM70" s="6">
        <v>2503.7177945131475</v>
      </c>
      <c r="AN70" s="6">
        <v>1245.4496132525999</v>
      </c>
      <c r="AO70" s="6">
        <v>-135.04548004845446</v>
      </c>
      <c r="AP70" s="6">
        <v>35.45781877783005</v>
      </c>
      <c r="AQ70" s="6">
        <v>-465.4153455282185</v>
      </c>
      <c r="AR70" s="6">
        <v>632.9104491465089</v>
      </c>
      <c r="AS70" s="6">
        <v>1420.865011654281</v>
      </c>
      <c r="AT70" s="6">
        <v>1322.1724946664226</v>
      </c>
      <c r="AU70" s="6">
        <v>1120.8352777198575</v>
      </c>
      <c r="AV70" s="6">
        <v>939.309801873103</v>
      </c>
      <c r="AW70" s="6">
        <v>13399.194442692075</v>
      </c>
      <c r="AX70" s="6">
        <v>846.0564052303948</v>
      </c>
      <c r="AY70" s="6">
        <v>262.52692514373314</v>
      </c>
      <c r="AZ70" s="6">
        <v>3.4869945903984974</v>
      </c>
      <c r="BA70" s="6">
        <v>10388.012890282696</v>
      </c>
      <c r="BB70" s="6">
        <v>0</v>
      </c>
      <c r="BC70" s="6">
        <v>-9.13969255371554</v>
      </c>
      <c r="BD70" s="6">
        <v>3883.4340897269744</v>
      </c>
      <c r="BE70" s="6">
        <v>-34.68936293978504</v>
      </c>
      <c r="BF70" s="6">
        <v>147.59317721082937</v>
      </c>
      <c r="BG70" s="6">
        <f>710.241867691608-153.265505</f>
        <v>556.9763626916081</v>
      </c>
      <c r="BH70" s="6">
        <v>411.43993379224116</v>
      </c>
      <c r="BI70" s="6">
        <v>0</v>
      </c>
      <c r="BJ70" s="6">
        <v>0</v>
      </c>
      <c r="BK70" s="6">
        <v>-8402.30121003908</v>
      </c>
      <c r="BL70" s="2">
        <f t="shared" si="5"/>
        <v>52986.695207533776</v>
      </c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4" customFormat="1" ht="12.75">
      <c r="A71" s="3" t="s">
        <v>65</v>
      </c>
      <c r="B71" s="24" t="s">
        <v>210</v>
      </c>
      <c r="C71" s="2">
        <f aca="true" t="shared" si="6" ref="C71:BK71">SUM(C67:C70)</f>
        <v>2266.913234958342</v>
      </c>
      <c r="D71" s="2">
        <f t="shared" si="6"/>
        <v>55.26608722875831</v>
      </c>
      <c r="E71" s="2">
        <f t="shared" si="6"/>
        <v>20.617077126403</v>
      </c>
      <c r="F71" s="2">
        <f t="shared" si="6"/>
        <v>0</v>
      </c>
      <c r="G71" s="2">
        <f t="shared" si="6"/>
        <v>0</v>
      </c>
      <c r="H71" s="2">
        <f t="shared" si="6"/>
        <v>0</v>
      </c>
      <c r="I71" s="2">
        <f t="shared" si="6"/>
        <v>0</v>
      </c>
      <c r="J71" s="2">
        <f t="shared" si="6"/>
        <v>302.3146939524822</v>
      </c>
      <c r="K71" s="2">
        <f t="shared" si="6"/>
        <v>4282.798922289702</v>
      </c>
      <c r="L71" s="2">
        <f t="shared" si="6"/>
        <v>183.78362383803494</v>
      </c>
      <c r="M71" s="2">
        <f t="shared" si="6"/>
        <v>1417.641796497412</v>
      </c>
      <c r="N71" s="2">
        <f t="shared" si="6"/>
        <v>385.81033671945454</v>
      </c>
      <c r="O71" s="2">
        <f t="shared" si="6"/>
        <v>76.73968420266706</v>
      </c>
      <c r="P71" s="2">
        <f t="shared" si="6"/>
        <v>506.99653282232805</v>
      </c>
      <c r="Q71" s="2">
        <f t="shared" si="6"/>
        <v>1057.28847404336</v>
      </c>
      <c r="R71" s="2">
        <f t="shared" si="6"/>
        <v>1885.083832657499</v>
      </c>
      <c r="S71" s="2">
        <f t="shared" si="6"/>
        <v>1167.9305698935461</v>
      </c>
      <c r="T71" s="2">
        <f t="shared" si="6"/>
        <v>7248.936762656145</v>
      </c>
      <c r="U71" s="2">
        <f t="shared" si="6"/>
        <v>1289.5436634713228</v>
      </c>
      <c r="V71" s="2">
        <f t="shared" si="6"/>
        <v>1884.3485904609033</v>
      </c>
      <c r="W71" s="2">
        <f t="shared" si="6"/>
        <v>2681.7359938335126</v>
      </c>
      <c r="X71" s="2">
        <f t="shared" si="6"/>
        <v>2650.2157067331427</v>
      </c>
      <c r="Y71" s="2">
        <f t="shared" si="6"/>
        <v>2545.0982478041424</v>
      </c>
      <c r="Z71" s="2">
        <f t="shared" si="6"/>
        <v>45.72365919786983</v>
      </c>
      <c r="AA71" s="2">
        <f t="shared" si="6"/>
        <v>1547.3264962619244</v>
      </c>
      <c r="AB71" s="2">
        <f t="shared" si="6"/>
        <v>1288.926807940125</v>
      </c>
      <c r="AC71" s="2">
        <f t="shared" si="6"/>
        <v>331.86413480263974</v>
      </c>
      <c r="AD71" s="2">
        <f t="shared" si="6"/>
        <v>2832.812818991822</v>
      </c>
      <c r="AE71" s="2">
        <f t="shared" si="6"/>
        <v>570.0286058466718</v>
      </c>
      <c r="AF71" s="2">
        <f t="shared" si="6"/>
        <v>907.6363355113162</v>
      </c>
      <c r="AG71" s="2">
        <f t="shared" si="6"/>
        <v>165.70749061861935</v>
      </c>
      <c r="AH71" s="2">
        <f t="shared" si="6"/>
        <v>3688.086320207879</v>
      </c>
      <c r="AI71" s="2">
        <f t="shared" si="6"/>
        <v>298.7228087531428</v>
      </c>
      <c r="AJ71" s="2">
        <f t="shared" si="6"/>
        <v>10273.158062559376</v>
      </c>
      <c r="AK71" s="2">
        <f t="shared" si="6"/>
        <v>3179.5994976850698</v>
      </c>
      <c r="AL71" s="2">
        <f t="shared" si="6"/>
        <v>12361.76294611271</v>
      </c>
      <c r="AM71" s="2">
        <f t="shared" si="6"/>
        <v>7237.191794513146</v>
      </c>
      <c r="AN71" s="2">
        <f t="shared" si="6"/>
        <v>3188.0866132526</v>
      </c>
      <c r="AO71" s="2">
        <f t="shared" si="6"/>
        <v>4308.367519951546</v>
      </c>
      <c r="AP71" s="2">
        <f t="shared" si="6"/>
        <v>145.05681877783005</v>
      </c>
      <c r="AQ71" s="2">
        <f t="shared" si="6"/>
        <v>189.4556544717815</v>
      </c>
      <c r="AR71" s="2">
        <f t="shared" si="6"/>
        <v>2280.301449146509</v>
      </c>
      <c r="AS71" s="2">
        <f t="shared" si="6"/>
        <v>4719.0580116542815</v>
      </c>
      <c r="AT71" s="2">
        <f t="shared" si="6"/>
        <v>6983.372494666422</v>
      </c>
      <c r="AU71" s="2">
        <f t="shared" si="6"/>
        <v>2824.4352777198574</v>
      </c>
      <c r="AV71" s="2">
        <f t="shared" si="6"/>
        <v>1797.9868018731029</v>
      </c>
      <c r="AW71" s="2">
        <f t="shared" si="6"/>
        <v>15886.090442692075</v>
      </c>
      <c r="AX71" s="2">
        <f t="shared" si="6"/>
        <v>1112.849405230395</v>
      </c>
      <c r="AY71" s="2">
        <f t="shared" si="6"/>
        <v>2369.7089251437333</v>
      </c>
      <c r="AZ71" s="2">
        <f t="shared" si="6"/>
        <v>361.4519945903985</v>
      </c>
      <c r="BA71" s="2">
        <f t="shared" si="6"/>
        <v>20611.934890282697</v>
      </c>
      <c r="BB71" s="2">
        <f t="shared" si="6"/>
        <v>15225.5</v>
      </c>
      <c r="BC71" s="2">
        <f t="shared" si="6"/>
        <v>13335.451307446283</v>
      </c>
      <c r="BD71" s="2">
        <f t="shared" si="6"/>
        <v>13789.456089726975</v>
      </c>
      <c r="BE71" s="2">
        <f t="shared" si="6"/>
        <v>161.28663706021496</v>
      </c>
      <c r="BF71" s="2">
        <f t="shared" si="6"/>
        <v>1299.378177210829</v>
      </c>
      <c r="BG71" s="2">
        <f t="shared" si="6"/>
        <v>2046.612362691608</v>
      </c>
      <c r="BH71" s="2">
        <f t="shared" si="6"/>
        <v>757.040933792241</v>
      </c>
      <c r="BI71" s="2">
        <f t="shared" si="6"/>
        <v>1199.7</v>
      </c>
      <c r="BJ71" s="2">
        <f t="shared" si="6"/>
        <v>0</v>
      </c>
      <c r="BK71" s="2">
        <f t="shared" si="6"/>
        <v>-8402.30121003908</v>
      </c>
      <c r="BL71" s="2">
        <f t="shared" si="5"/>
        <v>182827.8922075338</v>
      </c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4" customFormat="1" ht="12.75">
      <c r="A72" s="3" t="s">
        <v>66</v>
      </c>
      <c r="B72" s="24" t="s">
        <v>211</v>
      </c>
      <c r="C72" s="6">
        <v>800.3182495150172</v>
      </c>
      <c r="D72" s="6">
        <v>58.13391365198175</v>
      </c>
      <c r="E72" s="6">
        <v>31.78495533796741</v>
      </c>
      <c r="F72" s="6">
        <v>0</v>
      </c>
      <c r="G72" s="6">
        <v>0</v>
      </c>
      <c r="H72" s="6">
        <v>0</v>
      </c>
      <c r="I72" s="6">
        <v>0</v>
      </c>
      <c r="J72" s="6">
        <v>48.94487032347265</v>
      </c>
      <c r="K72" s="6">
        <v>1050.9321168602714</v>
      </c>
      <c r="L72" s="6">
        <v>40.216419612189696</v>
      </c>
      <c r="M72" s="6">
        <v>443.9584333813418</v>
      </c>
      <c r="N72" s="6">
        <v>40.42890700726653</v>
      </c>
      <c r="O72" s="6">
        <v>19.160325776686612</v>
      </c>
      <c r="P72" s="6">
        <v>166.20354729165993</v>
      </c>
      <c r="Q72" s="6">
        <v>206.91166105502262</v>
      </c>
      <c r="R72" s="6">
        <v>377.3328864287526</v>
      </c>
      <c r="S72" s="6">
        <v>169.870035495656</v>
      </c>
      <c r="T72" s="6">
        <v>1120.413989332471</v>
      </c>
      <c r="U72" s="6">
        <v>331.28241740730334</v>
      </c>
      <c r="V72" s="6">
        <v>398.4471027616862</v>
      </c>
      <c r="W72" s="6">
        <v>527.3676659195205</v>
      </c>
      <c r="X72" s="6">
        <v>501.4847977111836</v>
      </c>
      <c r="Y72" s="6">
        <v>347.9455336458198</v>
      </c>
      <c r="Z72" s="6">
        <v>32.96089089902591</v>
      </c>
      <c r="AA72" s="6">
        <v>216.7936330387842</v>
      </c>
      <c r="AB72" s="6">
        <v>320.57343772897684</v>
      </c>
      <c r="AC72" s="6">
        <v>53.68846088525199</v>
      </c>
      <c r="AD72" s="6">
        <v>461.1526194153776</v>
      </c>
      <c r="AE72" s="6">
        <v>58.70380403480278</v>
      </c>
      <c r="AF72" s="6">
        <v>214.16327291949426</v>
      </c>
      <c r="AG72" s="6">
        <v>72.49254625627451</v>
      </c>
      <c r="AH72" s="6">
        <v>1672.441897181194</v>
      </c>
      <c r="AI72" s="6">
        <v>360.3338724521611</v>
      </c>
      <c r="AJ72" s="6">
        <v>1121.9576628682241</v>
      </c>
      <c r="AK72" s="6">
        <v>496.03658109465783</v>
      </c>
      <c r="AL72" s="6">
        <v>1704.047279053754</v>
      </c>
      <c r="AM72" s="6">
        <v>1267.4136915383683</v>
      </c>
      <c r="AN72" s="6">
        <v>666.3386094714454</v>
      </c>
      <c r="AO72" s="6">
        <v>1747.7574525028008</v>
      </c>
      <c r="AP72" s="6">
        <v>72.43957425192353</v>
      </c>
      <c r="AQ72" s="6">
        <v>328.5500804499844</v>
      </c>
      <c r="AR72" s="6">
        <v>604.8019823383457</v>
      </c>
      <c r="AS72" s="6">
        <v>1020.6186550174361</v>
      </c>
      <c r="AT72" s="6">
        <v>1717.0289569577385</v>
      </c>
      <c r="AU72" s="6">
        <v>308.76910867481956</v>
      </c>
      <c r="AV72" s="6">
        <v>77.01328780802993</v>
      </c>
      <c r="AW72" s="6">
        <v>7668.783967807751</v>
      </c>
      <c r="AX72" s="6">
        <v>522.6269403018448</v>
      </c>
      <c r="AY72" s="6">
        <v>231.99709618355604</v>
      </c>
      <c r="AZ72" s="6">
        <v>68.44619965533913</v>
      </c>
      <c r="BA72" s="6">
        <v>1682.2707053669446</v>
      </c>
      <c r="BB72" s="6">
        <v>2997.1</v>
      </c>
      <c r="BC72" s="6">
        <v>1046.5462258897833</v>
      </c>
      <c r="BD72" s="6">
        <v>1133.5500866892867</v>
      </c>
      <c r="BE72" s="6">
        <v>373.7134105203048</v>
      </c>
      <c r="BF72" s="6">
        <v>62.22233119762045</v>
      </c>
      <c r="BG72" s="6">
        <f>279.622897984645+153.2655205</f>
        <v>432.88841848464506</v>
      </c>
      <c r="BH72" s="6">
        <v>151.8596457154687</v>
      </c>
      <c r="BI72" s="6">
        <v>0</v>
      </c>
      <c r="BJ72" s="6">
        <v>0</v>
      </c>
      <c r="BK72" s="6">
        <v>0</v>
      </c>
      <c r="BL72" s="2">
        <f t="shared" si="5"/>
        <v>37649.22021316669</v>
      </c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64" ht="12.75">
      <c r="A73" s="3" t="s">
        <v>67</v>
      </c>
      <c r="B73" s="24" t="s">
        <v>212</v>
      </c>
      <c r="C73" s="2">
        <f>SUM(C71:C72)</f>
        <v>3067.231484473359</v>
      </c>
      <c r="D73" s="2">
        <f aca="true" t="shared" si="7" ref="D73:BK73">SUM(D71:D72)</f>
        <v>113.40000088074007</v>
      </c>
      <c r="E73" s="2">
        <f t="shared" si="7"/>
        <v>52.40203246437041</v>
      </c>
      <c r="F73" s="2">
        <f t="shared" si="7"/>
        <v>0</v>
      </c>
      <c r="G73" s="2">
        <f t="shared" si="7"/>
        <v>0</v>
      </c>
      <c r="H73" s="2">
        <f t="shared" si="7"/>
        <v>0</v>
      </c>
      <c r="I73" s="2">
        <f t="shared" si="7"/>
        <v>0</v>
      </c>
      <c r="J73" s="2">
        <f t="shared" si="7"/>
        <v>351.2595642759548</v>
      </c>
      <c r="K73" s="2">
        <f t="shared" si="7"/>
        <v>5333.731039149974</v>
      </c>
      <c r="L73" s="2">
        <f t="shared" si="7"/>
        <v>224.00004345022464</v>
      </c>
      <c r="M73" s="2">
        <f t="shared" si="7"/>
        <v>1861.600229878754</v>
      </c>
      <c r="N73" s="2">
        <f t="shared" si="7"/>
        <v>426.23924372672104</v>
      </c>
      <c r="O73" s="2">
        <f t="shared" si="7"/>
        <v>95.90000997935368</v>
      </c>
      <c r="P73" s="2">
        <f t="shared" si="7"/>
        <v>673.200080113988</v>
      </c>
      <c r="Q73" s="2">
        <f t="shared" si="7"/>
        <v>1264.2001350983828</v>
      </c>
      <c r="R73" s="2">
        <f t="shared" si="7"/>
        <v>2262.4167190862518</v>
      </c>
      <c r="S73" s="2">
        <f t="shared" si="7"/>
        <v>1337.8006053892022</v>
      </c>
      <c r="T73" s="2">
        <f t="shared" si="7"/>
        <v>8369.350751988615</v>
      </c>
      <c r="U73" s="2">
        <f t="shared" si="7"/>
        <v>1620.8260808786263</v>
      </c>
      <c r="V73" s="2">
        <f t="shared" si="7"/>
        <v>2282.7956932225898</v>
      </c>
      <c r="W73" s="2">
        <f t="shared" si="7"/>
        <v>3209.103659753033</v>
      </c>
      <c r="X73" s="2">
        <f t="shared" si="7"/>
        <v>3151.7005044443263</v>
      </c>
      <c r="Y73" s="2">
        <f t="shared" si="7"/>
        <v>2893.0437814499624</v>
      </c>
      <c r="Z73" s="2">
        <f t="shared" si="7"/>
        <v>78.68455009689575</v>
      </c>
      <c r="AA73" s="2">
        <f t="shared" si="7"/>
        <v>1764.1201293007086</v>
      </c>
      <c r="AB73" s="2">
        <f t="shared" si="7"/>
        <v>1609.5002456691018</v>
      </c>
      <c r="AC73" s="2">
        <f t="shared" si="7"/>
        <v>385.5525956878917</v>
      </c>
      <c r="AD73" s="2">
        <f t="shared" si="7"/>
        <v>3293.9654384071996</v>
      </c>
      <c r="AE73" s="2">
        <f t="shared" si="7"/>
        <v>628.7324098814746</v>
      </c>
      <c r="AF73" s="2">
        <f t="shared" si="7"/>
        <v>1121.7996084308106</v>
      </c>
      <c r="AG73" s="2">
        <f t="shared" si="7"/>
        <v>238.20003687489384</v>
      </c>
      <c r="AH73" s="2">
        <f t="shared" si="7"/>
        <v>5360.528217389073</v>
      </c>
      <c r="AI73" s="2">
        <f t="shared" si="7"/>
        <v>659.0566812053039</v>
      </c>
      <c r="AJ73" s="2">
        <f t="shared" si="7"/>
        <v>11395.1157254276</v>
      </c>
      <c r="AK73" s="2">
        <f t="shared" si="7"/>
        <v>3675.6360787797275</v>
      </c>
      <c r="AL73" s="2">
        <f t="shared" si="7"/>
        <v>14065.810225166464</v>
      </c>
      <c r="AM73" s="2">
        <f t="shared" si="7"/>
        <v>8504.605486051514</v>
      </c>
      <c r="AN73" s="2">
        <f t="shared" si="7"/>
        <v>3854.425222724045</v>
      </c>
      <c r="AO73" s="2">
        <f t="shared" si="7"/>
        <v>6056.124972454347</v>
      </c>
      <c r="AP73" s="2">
        <f t="shared" si="7"/>
        <v>217.49639302975356</v>
      </c>
      <c r="AQ73" s="2">
        <f t="shared" si="7"/>
        <v>518.0057349217659</v>
      </c>
      <c r="AR73" s="2">
        <f t="shared" si="7"/>
        <v>2885.103431484855</v>
      </c>
      <c r="AS73" s="2">
        <f t="shared" si="7"/>
        <v>5739.676666671718</v>
      </c>
      <c r="AT73" s="2">
        <f t="shared" si="7"/>
        <v>8700.40145162416</v>
      </c>
      <c r="AU73" s="2">
        <f t="shared" si="7"/>
        <v>3133.204386394677</v>
      </c>
      <c r="AV73" s="2">
        <f t="shared" si="7"/>
        <v>1875.0000896811327</v>
      </c>
      <c r="AW73" s="2">
        <f t="shared" si="7"/>
        <v>23554.874410499826</v>
      </c>
      <c r="AX73" s="2">
        <f t="shared" si="7"/>
        <v>1635.4763455322397</v>
      </c>
      <c r="AY73" s="2">
        <f t="shared" si="7"/>
        <v>2601.7060213272894</v>
      </c>
      <c r="AZ73" s="2">
        <f t="shared" si="7"/>
        <v>429.8981942457376</v>
      </c>
      <c r="BA73" s="2">
        <f t="shared" si="7"/>
        <v>22294.20559564964</v>
      </c>
      <c r="BB73" s="2">
        <f t="shared" si="7"/>
        <v>18222.6</v>
      </c>
      <c r="BC73" s="2">
        <f t="shared" si="7"/>
        <v>14381.997533336067</v>
      </c>
      <c r="BD73" s="2">
        <f t="shared" si="7"/>
        <v>14923.006176416262</v>
      </c>
      <c r="BE73" s="2">
        <f t="shared" si="7"/>
        <v>535.0000475805198</v>
      </c>
      <c r="BF73" s="2">
        <f t="shared" si="7"/>
        <v>1361.6005084084495</v>
      </c>
      <c r="BG73" s="2">
        <f t="shared" si="7"/>
        <v>2479.500781176253</v>
      </c>
      <c r="BH73" s="2">
        <f t="shared" si="7"/>
        <v>908.9005795077097</v>
      </c>
      <c r="BI73" s="2">
        <f t="shared" si="7"/>
        <v>1199.7</v>
      </c>
      <c r="BJ73" s="2">
        <f t="shared" si="7"/>
        <v>0</v>
      </c>
      <c r="BK73" s="2">
        <f t="shared" si="7"/>
        <v>-8402.30121003908</v>
      </c>
      <c r="BL73" s="2">
        <f t="shared" si="5"/>
        <v>220477.1124207005</v>
      </c>
    </row>
    <row r="74" spans="1:64" ht="12.75">
      <c r="A74" s="3" t="s">
        <v>61</v>
      </c>
      <c r="B74" s="24" t="s">
        <v>213</v>
      </c>
      <c r="C74" s="2">
        <f aca="true" t="shared" si="8" ref="C74:BK74">C66+C73</f>
        <v>7214.831643998995</v>
      </c>
      <c r="D74" s="2">
        <f t="shared" si="8"/>
        <v>133.4</v>
      </c>
      <c r="E74" s="2">
        <f t="shared" si="8"/>
        <v>127.80202912145675</v>
      </c>
      <c r="F74" s="2">
        <f t="shared" si="8"/>
        <v>0</v>
      </c>
      <c r="G74" s="2">
        <f t="shared" si="8"/>
        <v>0</v>
      </c>
      <c r="H74" s="2">
        <f t="shared" si="8"/>
        <v>0</v>
      </c>
      <c r="I74" s="2">
        <f t="shared" si="8"/>
        <v>0</v>
      </c>
      <c r="J74" s="2">
        <f t="shared" si="8"/>
        <v>793.5595447442827</v>
      </c>
      <c r="K74" s="2">
        <f t="shared" si="8"/>
        <v>24575.330187943466</v>
      </c>
      <c r="L74" s="2">
        <f t="shared" si="8"/>
        <v>1199.0999999999992</v>
      </c>
      <c r="M74" s="2">
        <f t="shared" si="8"/>
        <v>7058.0999999999985</v>
      </c>
      <c r="N74" s="2">
        <f t="shared" si="8"/>
        <v>2021.7391732701994</v>
      </c>
      <c r="O74" s="2">
        <f t="shared" si="8"/>
        <v>318.8000000000002</v>
      </c>
      <c r="P74" s="2">
        <f t="shared" si="8"/>
        <v>2483.8999999999987</v>
      </c>
      <c r="Q74" s="2">
        <f t="shared" si="8"/>
        <v>4302.000000000002</v>
      </c>
      <c r="R74" s="2">
        <f t="shared" si="8"/>
        <v>6688.31652250076</v>
      </c>
      <c r="S74" s="2">
        <f t="shared" si="8"/>
        <v>15005.899996050483</v>
      </c>
      <c r="T74" s="2">
        <f t="shared" si="8"/>
        <v>28797.84984346514</v>
      </c>
      <c r="U74" s="2">
        <f t="shared" si="8"/>
        <v>5276.325918383297</v>
      </c>
      <c r="V74" s="2">
        <f t="shared" si="8"/>
        <v>6606.195501364169</v>
      </c>
      <c r="W74" s="2">
        <f t="shared" si="8"/>
        <v>14482.903158123729</v>
      </c>
      <c r="X74" s="2">
        <f t="shared" si="8"/>
        <v>9633.500216710087</v>
      </c>
      <c r="Y74" s="2">
        <f t="shared" si="8"/>
        <v>8700.143523825027</v>
      </c>
      <c r="Z74" s="2">
        <f t="shared" si="8"/>
        <v>188.78454520383175</v>
      </c>
      <c r="AA74" s="2">
        <f t="shared" si="8"/>
        <v>5139.219979877641</v>
      </c>
      <c r="AB74" s="2">
        <f t="shared" si="8"/>
        <v>6234.800038693748</v>
      </c>
      <c r="AC74" s="2">
        <f t="shared" si="8"/>
        <v>1176.9525604330229</v>
      </c>
      <c r="AD74" s="2">
        <f t="shared" si="8"/>
        <v>19096.764735778346</v>
      </c>
      <c r="AE74" s="2">
        <f t="shared" si="8"/>
        <v>2034.1323476944822</v>
      </c>
      <c r="AF74" s="2">
        <f t="shared" si="8"/>
        <v>4438.599460596538</v>
      </c>
      <c r="AG74" s="2">
        <f t="shared" si="8"/>
        <v>1154.3999961552727</v>
      </c>
      <c r="AH74" s="2">
        <f t="shared" si="8"/>
        <v>9687.32802568937</v>
      </c>
      <c r="AI74" s="2">
        <f t="shared" si="8"/>
        <v>935.3566690142343</v>
      </c>
      <c r="AJ74" s="2">
        <f t="shared" si="8"/>
        <v>36055.514635595355</v>
      </c>
      <c r="AK74" s="2">
        <f t="shared" si="8"/>
        <v>8999.035849672882</v>
      </c>
      <c r="AL74" s="2">
        <f t="shared" si="8"/>
        <v>36063.30926090612</v>
      </c>
      <c r="AM74" s="2">
        <f t="shared" si="8"/>
        <v>19400.505010628403</v>
      </c>
      <c r="AN74" s="2">
        <f t="shared" si="8"/>
        <v>9871.924963740104</v>
      </c>
      <c r="AO74" s="2">
        <f t="shared" si="8"/>
        <v>12809.124677467538</v>
      </c>
      <c r="AP74" s="2">
        <f t="shared" si="8"/>
        <v>2175.896305935646</v>
      </c>
      <c r="AQ74" s="2">
        <f t="shared" si="8"/>
        <v>4854.305542932008</v>
      </c>
      <c r="AR74" s="2">
        <f t="shared" si="8"/>
        <v>13907.803058944914</v>
      </c>
      <c r="AS74" s="2">
        <f t="shared" si="8"/>
        <v>10570.976493816455</v>
      </c>
      <c r="AT74" s="2">
        <f t="shared" si="8"/>
        <v>15352.8</v>
      </c>
      <c r="AU74" s="2">
        <f t="shared" si="8"/>
        <v>6439.604467352783</v>
      </c>
      <c r="AV74" s="2">
        <f t="shared" si="8"/>
        <v>4689.099999999999</v>
      </c>
      <c r="AW74" s="2">
        <f t="shared" si="8"/>
        <v>30155.77441046274</v>
      </c>
      <c r="AX74" s="2">
        <f t="shared" si="8"/>
        <v>3353.176273392858</v>
      </c>
      <c r="AY74" s="2">
        <f t="shared" si="8"/>
        <v>6465.505850199379</v>
      </c>
      <c r="AZ74" s="2">
        <f t="shared" si="8"/>
        <v>902.5981732705981</v>
      </c>
      <c r="BA74" s="2">
        <f t="shared" si="8"/>
        <v>45927.50459536335</v>
      </c>
      <c r="BB74" s="2">
        <f t="shared" si="8"/>
        <v>24018</v>
      </c>
      <c r="BC74" s="2">
        <f t="shared" si="8"/>
        <v>16245.799999999997</v>
      </c>
      <c r="BD74" s="2">
        <f t="shared" si="8"/>
        <v>23762.206167968652</v>
      </c>
      <c r="BE74" s="2">
        <f t="shared" si="8"/>
        <v>1613.1999999999998</v>
      </c>
      <c r="BF74" s="2">
        <f t="shared" si="8"/>
        <v>2578.8004830675472</v>
      </c>
      <c r="BG74" s="2">
        <f t="shared" si="8"/>
        <v>5624.500647510062</v>
      </c>
      <c r="BH74" s="2">
        <f t="shared" si="8"/>
        <v>1877.3005368937393</v>
      </c>
      <c r="BI74" s="2">
        <f t="shared" si="8"/>
        <v>1199.7</v>
      </c>
      <c r="BJ74" s="2">
        <f t="shared" si="8"/>
        <v>0</v>
      </c>
      <c r="BK74" s="2">
        <f t="shared" si="8"/>
        <v>0</v>
      </c>
      <c r="BL74" s="2">
        <f t="shared" si="5"/>
        <v>540420.0030237586</v>
      </c>
    </row>
    <row r="75" spans="1:2" ht="12.75">
      <c r="A75" s="7" t="s">
        <v>68</v>
      </c>
      <c r="B75" s="9"/>
    </row>
    <row r="76" spans="1:64" ht="12.75">
      <c r="A76" s="3" t="s">
        <v>69</v>
      </c>
      <c r="B76" s="24" t="s">
        <v>214</v>
      </c>
      <c r="C76" s="6">
        <v>27.117</v>
      </c>
      <c r="D76" s="6">
        <v>0.676</v>
      </c>
      <c r="E76" s="6">
        <v>0.674</v>
      </c>
      <c r="F76" s="6">
        <v>0</v>
      </c>
      <c r="G76" s="6">
        <v>0</v>
      </c>
      <c r="H76" s="6">
        <v>0</v>
      </c>
      <c r="I76" s="6">
        <v>0</v>
      </c>
      <c r="J76" s="6">
        <v>3.556</v>
      </c>
      <c r="K76" s="6">
        <v>84.35</v>
      </c>
      <c r="L76" s="6">
        <v>2.485</v>
      </c>
      <c r="M76" s="6">
        <v>40.206</v>
      </c>
      <c r="N76" s="6">
        <v>10.821</v>
      </c>
      <c r="O76" s="6">
        <v>2.248</v>
      </c>
      <c r="P76" s="6">
        <v>13.568</v>
      </c>
      <c r="Q76" s="6">
        <v>16.503</v>
      </c>
      <c r="R76" s="6">
        <v>32.559</v>
      </c>
      <c r="S76" s="6">
        <v>5.338</v>
      </c>
      <c r="T76" s="6">
        <v>72.478</v>
      </c>
      <c r="U76" s="6">
        <v>25.039</v>
      </c>
      <c r="V76" s="6">
        <v>32.74</v>
      </c>
      <c r="W76" s="6">
        <v>37.805</v>
      </c>
      <c r="X76" s="6">
        <v>61.823</v>
      </c>
      <c r="Y76" s="6">
        <v>41.881</v>
      </c>
      <c r="Z76" s="6">
        <v>0.831</v>
      </c>
      <c r="AA76" s="6">
        <v>27.532</v>
      </c>
      <c r="AB76" s="6">
        <v>18.851</v>
      </c>
      <c r="AC76" s="6">
        <v>6.644</v>
      </c>
      <c r="AD76" s="6">
        <v>52.605</v>
      </c>
      <c r="AE76" s="6">
        <v>10.054</v>
      </c>
      <c r="AF76" s="6">
        <v>24.23</v>
      </c>
      <c r="AG76" s="6">
        <v>3.275</v>
      </c>
      <c r="AH76" s="6">
        <v>19.73</v>
      </c>
      <c r="AI76" s="6">
        <v>7.094</v>
      </c>
      <c r="AJ76" s="6">
        <v>187.308</v>
      </c>
      <c r="AK76" s="6">
        <v>55.912</v>
      </c>
      <c r="AL76" s="6">
        <v>178.602</v>
      </c>
      <c r="AM76" s="6">
        <v>195.344</v>
      </c>
      <c r="AN76" s="6">
        <v>95.98</v>
      </c>
      <c r="AO76" s="6">
        <v>117.217</v>
      </c>
      <c r="AP76" s="6">
        <v>2.698</v>
      </c>
      <c r="AQ76" s="6">
        <v>12.968</v>
      </c>
      <c r="AR76" s="6">
        <v>39.469</v>
      </c>
      <c r="AS76" s="6">
        <v>80.007</v>
      </c>
      <c r="AT76" s="6">
        <v>82.536</v>
      </c>
      <c r="AU76" s="6">
        <v>28.341</v>
      </c>
      <c r="AV76" s="6">
        <v>19.947</v>
      </c>
      <c r="AW76" s="6">
        <v>18.019</v>
      </c>
      <c r="AX76" s="6">
        <v>5.676</v>
      </c>
      <c r="AY76" s="6">
        <v>36.325</v>
      </c>
      <c r="AZ76" s="6">
        <v>6.477</v>
      </c>
      <c r="BA76" s="6">
        <v>291.606</v>
      </c>
      <c r="BB76" s="6">
        <v>419.932</v>
      </c>
      <c r="BC76" s="6">
        <v>334.703</v>
      </c>
      <c r="BD76" s="6">
        <v>325.93</v>
      </c>
      <c r="BE76" s="6">
        <v>7.48</v>
      </c>
      <c r="BF76" s="6">
        <v>35.4</v>
      </c>
      <c r="BG76" s="6">
        <v>33.412</v>
      </c>
      <c r="BH76" s="6">
        <v>23.004</v>
      </c>
      <c r="BI76" s="6">
        <v>82.9</v>
      </c>
      <c r="BJ76" s="6">
        <v>0</v>
      </c>
      <c r="BK76" s="6">
        <v>0</v>
      </c>
      <c r="BL76" s="2">
        <f>SUM(C76:BK76)</f>
        <v>3399.906</v>
      </c>
    </row>
    <row r="77" spans="1:64" ht="12.75">
      <c r="A77" s="3" t="s">
        <v>79</v>
      </c>
      <c r="B77" s="8" t="s">
        <v>215</v>
      </c>
      <c r="C77" s="6">
        <v>70.518</v>
      </c>
      <c r="D77" s="6">
        <v>1.464</v>
      </c>
      <c r="E77" s="6">
        <v>0.251</v>
      </c>
      <c r="F77" s="6">
        <v>0</v>
      </c>
      <c r="G77" s="6">
        <v>0</v>
      </c>
      <c r="H77" s="6">
        <v>0</v>
      </c>
      <c r="I77" s="6">
        <v>0.035</v>
      </c>
      <c r="J77" s="6">
        <v>0.083</v>
      </c>
      <c r="K77" s="6">
        <v>9.354</v>
      </c>
      <c r="L77" s="6">
        <v>0.035</v>
      </c>
      <c r="M77" s="6">
        <v>1.056875</v>
      </c>
      <c r="N77" s="6">
        <v>1.139</v>
      </c>
      <c r="O77" s="6">
        <v>0.265</v>
      </c>
      <c r="P77" s="6">
        <v>1.169</v>
      </c>
      <c r="Q77" s="6">
        <v>0.113</v>
      </c>
      <c r="R77" s="6">
        <v>4.437875</v>
      </c>
      <c r="S77" s="6">
        <v>0</v>
      </c>
      <c r="T77" s="6">
        <v>0.299875</v>
      </c>
      <c r="U77" s="6">
        <v>0.27075</v>
      </c>
      <c r="V77" s="6">
        <v>2.118</v>
      </c>
      <c r="W77" s="6">
        <v>0.283875</v>
      </c>
      <c r="X77" s="6">
        <v>1.66475</v>
      </c>
      <c r="Y77" s="6">
        <v>0.886625</v>
      </c>
      <c r="Z77" s="6">
        <v>0.021</v>
      </c>
      <c r="AA77" s="6">
        <v>0.343125</v>
      </c>
      <c r="AB77" s="6">
        <v>0.034</v>
      </c>
      <c r="AC77" s="6">
        <v>1.05</v>
      </c>
      <c r="AD77" s="6">
        <v>0.203</v>
      </c>
      <c r="AE77" s="6">
        <v>0.099875</v>
      </c>
      <c r="AF77" s="6">
        <v>2.3145</v>
      </c>
      <c r="AG77" s="6">
        <v>0</v>
      </c>
      <c r="AH77" s="6">
        <v>0</v>
      </c>
      <c r="AI77" s="6">
        <v>0</v>
      </c>
      <c r="AJ77" s="6">
        <v>47.4</v>
      </c>
      <c r="AK77" s="6">
        <v>28.912875</v>
      </c>
      <c r="AL77" s="6">
        <v>19.675</v>
      </c>
      <c r="AM77" s="6">
        <v>107.61</v>
      </c>
      <c r="AN77" s="6">
        <v>48.77475</v>
      </c>
      <c r="AO77" s="6">
        <v>9.155375</v>
      </c>
      <c r="AP77" s="6">
        <v>1.9560000000000002</v>
      </c>
      <c r="AQ77" s="6">
        <v>0.03</v>
      </c>
      <c r="AR77" s="6">
        <v>4.04475</v>
      </c>
      <c r="AS77" s="6">
        <v>0.283125</v>
      </c>
      <c r="AT77" s="6">
        <v>0</v>
      </c>
      <c r="AU77" s="6">
        <v>0</v>
      </c>
      <c r="AV77" s="6">
        <v>12.905</v>
      </c>
      <c r="AW77" s="6">
        <v>6.09</v>
      </c>
      <c r="AX77" s="6">
        <v>0.407875</v>
      </c>
      <c r="AY77" s="6">
        <v>0.81625</v>
      </c>
      <c r="AZ77" s="6">
        <v>0.476</v>
      </c>
      <c r="BA77" s="6">
        <v>200.42584852561458</v>
      </c>
      <c r="BB77" s="6">
        <v>0</v>
      </c>
      <c r="BC77" s="6">
        <v>2.570125</v>
      </c>
      <c r="BD77" s="6">
        <v>50.50525</v>
      </c>
      <c r="BE77" s="6">
        <v>0.017</v>
      </c>
      <c r="BF77" s="6">
        <v>0.33012500000000006</v>
      </c>
      <c r="BG77" s="6">
        <v>9.80425</v>
      </c>
      <c r="BH77" s="6">
        <v>36.436</v>
      </c>
      <c r="BI77" s="6">
        <v>0</v>
      </c>
      <c r="BJ77" s="6">
        <v>0</v>
      </c>
      <c r="BK77" s="6">
        <v>0</v>
      </c>
      <c r="BL77" s="2">
        <f>SUM(C77:BK77)</f>
        <v>688.1357235256146</v>
      </c>
    </row>
    <row r="78" spans="1:64" ht="12.75">
      <c r="A78" s="3" t="s">
        <v>70</v>
      </c>
      <c r="B78" s="24" t="s">
        <v>216</v>
      </c>
      <c r="C78" s="6">
        <v>611.0401606020508</v>
      </c>
      <c r="D78" s="6">
        <v>44.8272379481547</v>
      </c>
      <c r="E78" s="6">
        <v>39.72876768298842</v>
      </c>
      <c r="F78" s="6">
        <v>0</v>
      </c>
      <c r="G78" s="6">
        <v>0</v>
      </c>
      <c r="H78" s="6">
        <v>0</v>
      </c>
      <c r="I78" s="6">
        <v>0</v>
      </c>
      <c r="J78" s="6">
        <v>60.813894042508494</v>
      </c>
      <c r="K78" s="6">
        <v>1136.7203426030167</v>
      </c>
      <c r="L78" s="6">
        <v>43.508388559169575</v>
      </c>
      <c r="M78" s="6">
        <v>444.1525902402851</v>
      </c>
      <c r="N78" s="6">
        <v>40.379554471102075</v>
      </c>
      <c r="O78" s="6">
        <v>18.51305224917707</v>
      </c>
      <c r="P78" s="6">
        <v>189.04154083777564</v>
      </c>
      <c r="Q78" s="6">
        <v>271.1374689470268</v>
      </c>
      <c r="R78" s="6">
        <v>493.4094658730937</v>
      </c>
      <c r="S78" s="6">
        <v>247.93530766246585</v>
      </c>
      <c r="T78" s="6">
        <v>1560.460443129265</v>
      </c>
      <c r="U78" s="6">
        <v>381.73893543757396</v>
      </c>
      <c r="V78" s="6">
        <v>596.324164739535</v>
      </c>
      <c r="W78" s="6">
        <v>631.5823711893647</v>
      </c>
      <c r="X78" s="6">
        <v>604.114495847996</v>
      </c>
      <c r="Y78" s="6">
        <v>302.888192193441</v>
      </c>
      <c r="Z78" s="6">
        <v>33.75791284334771</v>
      </c>
      <c r="AA78" s="6">
        <v>222.05494500565408</v>
      </c>
      <c r="AB78" s="6">
        <v>328.6017999812159</v>
      </c>
      <c r="AC78" s="6">
        <v>54.90352755687624</v>
      </c>
      <c r="AD78" s="6">
        <v>917.489153253088</v>
      </c>
      <c r="AE78" s="6">
        <v>116.58616185506672</v>
      </c>
      <c r="AF78" s="6">
        <v>204.00439416958017</v>
      </c>
      <c r="AG78" s="6">
        <v>69.11224555417677</v>
      </c>
      <c r="AH78" s="6">
        <v>1207.8735754540028</v>
      </c>
      <c r="AI78" s="6">
        <v>262.0252760089103</v>
      </c>
      <c r="AJ78" s="6">
        <v>1608.5436739113643</v>
      </c>
      <c r="AK78" s="6">
        <v>658.2862822597336</v>
      </c>
      <c r="AL78" s="6">
        <v>2237.6409633741773</v>
      </c>
      <c r="AM78" s="6">
        <v>1675.1762354114226</v>
      </c>
      <c r="AN78" s="6">
        <v>748.6027175983373</v>
      </c>
      <c r="AO78" s="6">
        <v>2754.4325665395727</v>
      </c>
      <c r="AP78" s="6">
        <v>113.32548154023766</v>
      </c>
      <c r="AQ78" s="6">
        <v>518.0134067921734</v>
      </c>
      <c r="AR78" s="6">
        <v>948.5950779596797</v>
      </c>
      <c r="AS78" s="6">
        <v>1594.2964997620231</v>
      </c>
      <c r="AT78" s="6">
        <v>1244.5970594530293</v>
      </c>
      <c r="AU78" s="6">
        <v>223.89224261184066</v>
      </c>
      <c r="AV78" s="6">
        <v>64.82591887788811</v>
      </c>
      <c r="AW78" s="6">
        <v>12314.57100257213</v>
      </c>
      <c r="AX78" s="6">
        <v>1006.4547938897097</v>
      </c>
      <c r="AY78" s="6">
        <v>445.73354451599243</v>
      </c>
      <c r="AZ78" s="6">
        <v>131.62959828567728</v>
      </c>
      <c r="BA78" s="6">
        <v>3223.911642951817</v>
      </c>
      <c r="BB78" s="6">
        <v>3277.1397026810173</v>
      </c>
      <c r="BC78" s="6">
        <v>469.7290992361993</v>
      </c>
      <c r="BD78" s="6">
        <v>1061.5396518932419</v>
      </c>
      <c r="BE78" s="6">
        <v>500.50977127446856</v>
      </c>
      <c r="BF78" s="6">
        <v>74.75032830268276</v>
      </c>
      <c r="BG78" s="6">
        <v>577.1430493276685</v>
      </c>
      <c r="BH78" s="6">
        <v>203.30306556007267</v>
      </c>
      <c r="BI78" s="6">
        <v>0</v>
      </c>
      <c r="BJ78" s="6">
        <v>0</v>
      </c>
      <c r="BK78" s="6">
        <v>0</v>
      </c>
      <c r="BL78" s="2">
        <f>SUM(C78:BK78)</f>
        <v>48811.368742520055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cic</cp:lastModifiedBy>
  <cp:lastPrinted>2004-06-09T15:34:27Z</cp:lastPrinted>
  <dcterms:created xsi:type="dcterms:W3CDTF">2003-01-21T11:22:50Z</dcterms:created>
  <dcterms:modified xsi:type="dcterms:W3CDTF">2004-12-22T16:15:53Z</dcterms:modified>
  <cp:category/>
  <cp:version/>
  <cp:contentType/>
  <cp:contentStatus/>
</cp:coreProperties>
</file>